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D:\БЮДЖЕТ 2022-2024\ИЗМЕНЕНИЯ\район декабрь\"/>
    </mc:Choice>
  </mc:AlternateContent>
  <xr:revisionPtr revIDLastSave="0" documentId="13_ncr:1_{59CD203D-BADE-4840-84F4-A509731D2F00}" xr6:coauthVersionLast="47" xr6:coauthVersionMax="47" xr10:uidLastSave="{00000000-0000-0000-0000-000000000000}"/>
  <bookViews>
    <workbookView xWindow="-108" yWindow="-108" windowWidth="23256" windowHeight="12576" xr2:uid="{00000000-000D-0000-FFFF-FFFF00000000}"/>
  </bookViews>
  <sheets>
    <sheet name="Лист 1" sheetId="1" r:id="rId1"/>
  </sheets>
  <definedNames>
    <definedName name="_xlnm._FilterDatabase" localSheetId="0" hidden="1">'Лист 1'!$A$4:$C$56</definedName>
    <definedName name="_xlnm.Print_Titles" localSheetId="0">'Лист 1'!$4:$4</definedName>
    <definedName name="_xlnm.Print_Area" localSheetId="0">'Лист 1'!$A$1:$E$64</definedName>
  </definedNames>
  <calcPr calcId="191029"/>
</workbook>
</file>

<file path=xl/calcChain.xml><?xml version="1.0" encoding="utf-8"?>
<calcChain xmlns="http://schemas.openxmlformats.org/spreadsheetml/2006/main">
  <c r="E57" i="1" l="1"/>
  <c r="D6" i="1"/>
  <c r="E6" i="1"/>
  <c r="E10" i="1"/>
  <c r="D30" i="1"/>
  <c r="D63" i="1"/>
  <c r="D62" i="1"/>
  <c r="C57" i="1"/>
  <c r="D60" i="1"/>
  <c r="E31" i="1"/>
  <c r="D48" i="1"/>
  <c r="D47" i="1"/>
  <c r="D46" i="1"/>
  <c r="D45" i="1"/>
  <c r="D54" i="1"/>
  <c r="D53" i="1"/>
  <c r="D52" i="1"/>
  <c r="D51" i="1"/>
  <c r="D29" i="1"/>
  <c r="D28" i="1"/>
  <c r="D27" i="1"/>
  <c r="D8" i="1"/>
  <c r="D61" i="1"/>
  <c r="D59" i="1"/>
  <c r="D56" i="1"/>
  <c r="D55" i="1"/>
  <c r="D50" i="1"/>
  <c r="D49" i="1"/>
  <c r="D44" i="1"/>
  <c r="D43" i="1"/>
  <c r="D42" i="1"/>
  <c r="D41" i="1"/>
  <c r="D40" i="1"/>
  <c r="D39" i="1"/>
  <c r="D38" i="1"/>
  <c r="D37" i="1"/>
  <c r="D36" i="1"/>
  <c r="D35" i="1"/>
  <c r="D34" i="1"/>
  <c r="D33" i="1"/>
  <c r="D26" i="1"/>
  <c r="D25" i="1"/>
  <c r="D24" i="1"/>
  <c r="D23" i="1"/>
  <c r="D22" i="1"/>
  <c r="D21" i="1"/>
  <c r="D20" i="1"/>
  <c r="D19" i="1"/>
  <c r="D18" i="1"/>
  <c r="D17" i="1"/>
  <c r="D16" i="1"/>
  <c r="D15" i="1"/>
  <c r="D14" i="1"/>
  <c r="D13" i="1"/>
  <c r="D12" i="1"/>
  <c r="D7" i="1"/>
  <c r="C10" i="1"/>
  <c r="C31" i="1"/>
  <c r="D10" i="1" l="1"/>
  <c r="D57" i="1"/>
  <c r="E5" i="1"/>
  <c r="D31" i="1"/>
  <c r="C6" i="1"/>
  <c r="D5" i="1" l="1"/>
  <c r="C5" i="1"/>
</calcChain>
</file>

<file path=xl/sharedStrings.xml><?xml version="1.0" encoding="utf-8"?>
<sst xmlns="http://schemas.openxmlformats.org/spreadsheetml/2006/main" count="114" uniqueCount="88">
  <si>
    <t>(рублей)</t>
  </si>
  <si>
    <t>№ п/п</t>
  </si>
  <si>
    <t>Наименование вида межбюджетных трансфертов</t>
  </si>
  <si>
    <t>МЕЖБЮДЖЕТНЫЕ ТРАНСФЕРТЫ - ВСЕГО</t>
  </si>
  <si>
    <t>I.</t>
  </si>
  <si>
    <t>в том числе:</t>
  </si>
  <si>
    <t>1.</t>
  </si>
  <si>
    <t>2.</t>
  </si>
  <si>
    <t>3.</t>
  </si>
  <si>
    <t>4.</t>
  </si>
  <si>
    <t>5.</t>
  </si>
  <si>
    <t>6.</t>
  </si>
  <si>
    <t>7.</t>
  </si>
  <si>
    <t>8.</t>
  </si>
  <si>
    <t>9.</t>
  </si>
  <si>
    <t>10.</t>
  </si>
  <si>
    <t>11.</t>
  </si>
  <si>
    <t>12.</t>
  </si>
  <si>
    <t>13.</t>
  </si>
  <si>
    <t>14.</t>
  </si>
  <si>
    <t>15.</t>
  </si>
  <si>
    <t>16.</t>
  </si>
  <si>
    <t>II.</t>
  </si>
  <si>
    <t>Дотации бюджетам муниципальных районов на выравнивание бюджетной обеспеченности</t>
  </si>
  <si>
    <t>Субсидии бюджетам муниципальных образований Калужской области на организацию отдыха и оздоровления детей</t>
  </si>
  <si>
    <t>Субсидии бюджетам муниципальных образований Калужской области на реализацию мероприятий по обеспечению жильем молодых семей</t>
  </si>
  <si>
    <t>Субсидии бюджетам муниципальных образований Калужской области на проведение комплексных кадастровых работ</t>
  </si>
  <si>
    <t>Субсидии бюджетам муниципальных образований Калужской области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</si>
  <si>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Субвенции бюджетам  муниципальных образований</t>
  </si>
  <si>
    <t>Дотации бюджетам  муниципальных образований</t>
  </si>
  <si>
    <t>Субсидии бюджетам  муниципальных образований</t>
  </si>
  <si>
    <t>Субвенции бюджетам муниципальных образований Калужской области на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t>
  </si>
  <si>
    <t>Субвенции бюджетам муниципальных образований Калужской области на осуществление государственных полномочий по созданию административных комиссий  в муниципальных районах и городских округах Калужской области</t>
  </si>
  <si>
    <t>Субвенции бюджетам муниципальных образований Калужской области на формирование и содержание областных архивных фондов</t>
  </si>
  <si>
    <t>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t>
  </si>
  <si>
    <t>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 находящихся на территории Калужской области и реализующих программы начального общего, основного общего, среднего общего образования</t>
  </si>
  <si>
    <t>Субвенции бюджетам муниципальных образований Калужской области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</si>
  <si>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Субвенции бюджетам муниципальных образований Калужской области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находящихся на территории Калужской области, обеспечение дополнительного образования детей в муниципальных общеобразовательных организациях, находящихся на территории Калужской области,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находящихся на территории Калужской области, осуществляющих общеобразовательную деятельность по имеющим государственную аккредитацию основным общеобразовательным программам</t>
  </si>
  <si>
    <t>Субвенции бюджетам муниципальных образований Калужской области на оказание социальной помощи отдельным категориям граждан, находящимся в трудной жизненной ситуации</t>
  </si>
  <si>
    <t>Субвенции бюджетам муниципальных образований Калужской области  на организацию исполнения полномочий по обеспечению предоставления гражданам мер социальной поддержки</t>
  </si>
  <si>
    <t>Субвенции бюджетам муниципальных образований Калужской области на обеспечение социальных выплат, пособий, компенсаций детям и семьям с детьми</t>
  </si>
  <si>
    <t>Субвенции бюджетам муниципальных образований Калужской области на предоставление гражданам субсидии на оплату жилого помещения и коммунальных услуг</t>
  </si>
  <si>
    <t>Субвенции бюджетам муниципальных образований Калужской области на предоставление денежных выплат, пособий и компенсаций отдельным категориям граждан области в соответствии с федеральным и областным законодательством</t>
  </si>
  <si>
    <t>Субвенции бюджетам муниципальных образований Калужской области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</si>
  <si>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t>
  </si>
  <si>
    <t>Межбюджетные трансферты,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t>
  </si>
  <si>
    <t>III.</t>
  </si>
  <si>
    <t>Иные межбюджетные трансферты</t>
  </si>
  <si>
    <t>VI.</t>
  </si>
  <si>
    <t>Субсидии бюджетам муниципальных образований Калужской области на организацию бесплатного горячего питания обучающихся, получающих начальное общее образование в государственных и муниципальных образовательных учреждениях</t>
  </si>
  <si>
    <t>Субсидии бюджетам муниципальных образований Калужской области на реализацию мероприятий по созданию и содержанию мест (площадок) накопления твердых коммунальных отходов</t>
  </si>
  <si>
    <t>Субсидии бюджетам муниципальных образований Калужской области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</si>
  <si>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"Об образовании патронатных семей для граждан пожилого возраста и инвалидов в Калужской области"</t>
  </si>
  <si>
    <t>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</si>
  <si>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МЕЖБЮДЖЕТНЫЕ ТРАНСФЕРТЫ, ПРЕДОСТАВЛЯЕМЫЕ ИЗ ДРУГИХ БЮДЖЕТОВ БЮДЖЕТНОЙ СИСТЕМЫ РОССИЙСКОЙ ФЕДЕРАЦИИ, НА 2022 ГОД </t>
  </si>
  <si>
    <t>2022 год</t>
  </si>
  <si>
    <t>Субсидии бюджетам муниципальных образований Калужской области на создание условий для осуществления присмотра и ухода за детьми в муниципальных дошкольных образовательных организациях</t>
  </si>
  <si>
    <t>Субсидии бюджетам муниципальных образований Калужской области на развитие муниципальных  учреждений дополнительного образования в сфере культуры</t>
  </si>
  <si>
    <t>Субсидии бюджетам муниципальных образований Калужской области на осуществление дорожной деятельности</t>
  </si>
  <si>
    <t>Субсидии бюджетам муниципальных образований Калужской области на реализацию мероприятий по ликвидации накопленного вреда окружающей среде, рекультивации земельных участков, на которых размещены объекты накопленного вреда окружающей среде</t>
  </si>
  <si>
    <t>Субсидии бюджетам муниципальных образований Калужской области на государственную поддержку отрасли культуры (реализация мероприятий по модернизации библиотек в части комплектования книжных фондов библиотек муниципальных образований)</t>
  </si>
  <si>
    <t>Субсидии бюджетам муниципальных образований Калужской области на государственную поддержку отрасли культуры (обеспечение учреждений культуры в рамках федерального проекта "Обеспечение качественно нового уровня развития инфраструктуры культуры" специализированным автотранспортом для обслуживания населения, в том числе сельского населения)</t>
  </si>
  <si>
    <t>Субсидии бюджетам  муниципальных образований Калужской области на реконструкцию и капитальный ремонт муниципальных музеев</t>
  </si>
  <si>
    <t>Субвенции бюджетам муниципальных образований Калужской области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финансовое обеспечение получения дошкольного образования в частных дошкольных образовательных организациях</t>
  </si>
  <si>
    <t>Субсидии бюджетам муниципальных образований Калужской области на развитие сети учреждений культурно - досугового типа</t>
  </si>
  <si>
    <t>Поправки (+) (-)</t>
  </si>
  <si>
    <t>Уточненный план на 2022 год</t>
  </si>
  <si>
    <t>Прочие дотации бюджетам муниципальных районов на стимулирование руководителей исполнительно-распорядительных органов муниципальных образований области</t>
  </si>
  <si>
    <t>Субсидии бюджетам муниципальных образований Калужской области на проведение комплексных кадастровых работ (за счет средств областного бюджета)</t>
  </si>
  <si>
    <t>17.</t>
  </si>
  <si>
    <t>Прочие субсидии бюджетам муниципальных образований Калужской области на развитие учреждений культуры, за исключением субсидий на софинансирование объектов капитального строительства, связанных с укреплением материально-технической базы и оснащением оборудованием детскихшкол искусств</t>
  </si>
  <si>
    <t>18.</t>
  </si>
  <si>
    <t>Прочие субсидии бюджетам муниципальных образований Калужской области на развитие сети учреждений культурно-досугового типа (за счет средств областного бюджета)</t>
  </si>
  <si>
    <t>Субвенции бюджетам муниципальных образований Калужской области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</si>
  <si>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муниципальных образований Калужской области  на оплату жилищно-коммунальных услуг отдельным категориям граждан</t>
  </si>
  <si>
    <t>Субвенции бюджетам муниципальных образований Калужской области на компенсацию отдельным категориям граждан оплаты взноса на капитальный ремонт общего имущества в многоквартирном доме</t>
  </si>
  <si>
    <t>Субвенции бюджетам муниципальных образований Калужской области на оказание государственной социальной помощи на основании социального контракта отдельным категориям граждан</t>
  </si>
  <si>
    <t>Субвенции бюджетам муниципальных образований Калужской области на выполнение передаваемых полномочий субъектов Российской Федерации в части осуществления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</si>
  <si>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Субвенции бюджетам муниципальных образований Калужской области на осуществление ежемесячной денежной выплаты, назначаемой в случае рождения третьего ребенка или последующих детей до достижения ребенком возраста</t>
  </si>
  <si>
    <t>Субвенции бюджетам муниципальных образований Калужской области на соуществление ежемесячных выплат на детей в возрасте от трех до семи лет включительно</t>
  </si>
  <si>
    <t>Субвенции бюджетам муниципальных образований Калужской области на осуществление ежемесячной выплаты в связи с рождением (усыновлением) первого ребенка</t>
  </si>
  <si>
    <t>Прочие межбюджетные трансферты, передаваемые бюджетам муниципальных районов на финансовое обеспечение расходных обязательств муниципальных районов Калужской области за счет иным образом зарезервированных в составе утвержденных бюджетных ассгнований областного бюджета</t>
  </si>
  <si>
    <t>Иные межбюджетные трансферты, передаваемые бюджетам муниципальных районов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</si>
  <si>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Межбюджтеные трансферты бюджетам муниципальных образований Калужской области на предоставление дополнительной меры социальной поддержки детям (в том числе  усыновленным (удочеренным)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 военную службу по мобилизации в Вооруженные Силы Российской Федерации"</t>
  </si>
  <si>
    <t>19.</t>
  </si>
  <si>
    <t>Субсидии бюджетам муниципальных образований  на обеспечение финансовой устойчивости муниципальных образований Калужской области</t>
  </si>
  <si>
    <t>Прочие дотации бюджетам муниципальных районов за достижение  показателей деятельности органов исполнительной власти субъектов Российской Федерации</t>
  </si>
  <si>
    <t>Приложение № 2 к Решению Районного Собрания                                                   представителей МР "Ульяновский район" 
от  29.12.2022 года №  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</si>
</sst>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Cyr"/>
      <charset val="204"/>
    </font>
    <font>
      <sz val="10"/>
      <name val="Arial Cyr"/>
      <charset val="204"/>
    </font>
    <font>
      <b/>
      <sz val="14"/>
      <name val="Times New Roman"/>
      <family val="1"/>
      <charset val="204"/>
    </font>
    <font>
      <sz val="13"/>
      <name val="Times New Roman"/>
      <family val="1"/>
      <charset val="204"/>
    </font>
    <font>
      <b/>
      <sz val="11"/>
      <name val="Times New Roman"/>
      <family val="1"/>
      <charset val="204"/>
    </font>
    <font>
      <b/>
      <sz val="13"/>
      <name val="Times New Roman"/>
      <family val="1"/>
      <charset val="204"/>
    </font>
    <font>
      <sz val="12"/>
      <name val="Times New Roman"/>
      <family val="1"/>
      <charset val="204"/>
    </font>
    <font>
      <sz val="11"/>
      <name val="Calibri"/>
      <family val="2"/>
    </font>
    <font>
      <sz val="11"/>
      <name val="Calibri"/>
      <family val="2"/>
    </font>
    <font>
      <b/>
      <sz val="12"/>
      <color indexed="24"/>
      <name val="Times New Roman Cyr"/>
      <family val="1"/>
      <charset val="204"/>
    </font>
    <font>
      <sz val="10"/>
      <name val="Times New Roman"/>
      <family val="1"/>
      <charset val="204"/>
    </font>
    <font>
      <sz val="8"/>
      <name val="Arial Cyr"/>
      <charset val="204"/>
    </font>
    <font>
      <sz val="13"/>
      <name val="Arial Cyr"/>
      <charset val="204"/>
    </font>
    <font>
      <sz val="11"/>
      <color theme="1"/>
      <name val="Calibri"/>
      <family val="2"/>
      <charset val="204"/>
      <scheme val="minor"/>
    </font>
    <font>
      <b/>
      <sz val="10"/>
      <color rgb="FF000000"/>
      <name val="Arial Cyr"/>
      <family val="2"/>
    </font>
    <font>
      <sz val="10"/>
      <color rgb="FF000000"/>
      <name val="Arial Cyr"/>
      <family val="2"/>
    </font>
    <font>
      <b/>
      <sz val="12"/>
      <color rgb="FF000000"/>
      <name val="Arial Cyr"/>
      <family val="2"/>
    </font>
    <font>
      <sz val="11"/>
      <name val="Times New Roman"/>
      <family val="1"/>
      <charset val="204"/>
    </font>
  </fonts>
  <fills count="6">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s>
  <borders count="18">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s>
  <cellStyleXfs count="40">
    <xf numFmtId="0" fontId="0" fillId="0" borderId="0"/>
    <xf numFmtId="0" fontId="7" fillId="0" borderId="0"/>
    <xf numFmtId="0" fontId="7" fillId="0" borderId="0"/>
    <xf numFmtId="0" fontId="14" fillId="0" borderId="7">
      <alignment horizontal="center" vertical="center" wrapText="1"/>
    </xf>
    <xf numFmtId="0" fontId="15" fillId="0" borderId="0"/>
    <xf numFmtId="0" fontId="15" fillId="0" borderId="0"/>
    <xf numFmtId="0" fontId="7" fillId="0" borderId="0"/>
    <xf numFmtId="0" fontId="15" fillId="3" borderId="0"/>
    <xf numFmtId="0" fontId="15" fillId="0" borderId="0">
      <alignment horizontal="left" vertical="top" wrapText="1"/>
    </xf>
    <xf numFmtId="0" fontId="15" fillId="0" borderId="0"/>
    <xf numFmtId="0" fontId="16" fillId="0" borderId="0">
      <alignment horizontal="center" wrapText="1"/>
    </xf>
    <xf numFmtId="0" fontId="16" fillId="0" borderId="0">
      <alignment horizontal="center"/>
    </xf>
    <xf numFmtId="0" fontId="15" fillId="0" borderId="0">
      <alignment wrapText="1"/>
    </xf>
    <xf numFmtId="0" fontId="15" fillId="0" borderId="0">
      <alignment horizontal="right"/>
    </xf>
    <xf numFmtId="0" fontId="15" fillId="3" borderId="8"/>
    <xf numFmtId="0" fontId="15" fillId="0" borderId="7">
      <alignment horizontal="center" vertical="center" wrapText="1"/>
    </xf>
    <xf numFmtId="0" fontId="15" fillId="0" borderId="9"/>
    <xf numFmtId="0" fontId="15" fillId="0" borderId="7">
      <alignment horizontal="center" vertical="center" shrinkToFit="1"/>
    </xf>
    <xf numFmtId="0" fontId="15" fillId="3" borderId="10"/>
    <xf numFmtId="0" fontId="14" fillId="0" borderId="7">
      <alignment horizontal="left"/>
    </xf>
    <xf numFmtId="4" fontId="14" fillId="4" borderId="7">
      <alignment horizontal="right" vertical="top" shrinkToFit="1"/>
    </xf>
    <xf numFmtId="0" fontId="15" fillId="3" borderId="11"/>
    <xf numFmtId="0" fontId="15" fillId="0" borderId="10"/>
    <xf numFmtId="0" fontId="15" fillId="0" borderId="0">
      <alignment horizontal="left" wrapText="1"/>
    </xf>
    <xf numFmtId="49" fontId="15" fillId="0" borderId="7">
      <alignment horizontal="left" vertical="top" wrapText="1"/>
    </xf>
    <xf numFmtId="4" fontId="15" fillId="5" borderId="7">
      <alignment horizontal="right" vertical="top" shrinkToFit="1"/>
    </xf>
    <xf numFmtId="0" fontId="15" fillId="3" borderId="11">
      <alignment horizontal="center"/>
    </xf>
    <xf numFmtId="0" fontId="15" fillId="3" borderId="0">
      <alignment horizontal="center"/>
    </xf>
    <xf numFmtId="4" fontId="15" fillId="0" borderId="7">
      <alignment horizontal="right" vertical="top" shrinkToFit="1"/>
    </xf>
    <xf numFmtId="49" fontId="14" fillId="0" borderId="7">
      <alignment horizontal="left" vertical="top" wrapText="1"/>
    </xf>
    <xf numFmtId="0" fontId="15" fillId="3" borderId="0">
      <alignment horizontal="left"/>
    </xf>
    <xf numFmtId="4" fontId="15" fillId="0" borderId="9">
      <alignment horizontal="right" shrinkToFit="1"/>
    </xf>
    <xf numFmtId="4" fontId="15" fillId="0" borderId="0">
      <alignment horizontal="right" shrinkToFit="1"/>
    </xf>
    <xf numFmtId="0" fontId="15" fillId="3" borderId="10">
      <alignment horizontal="center"/>
    </xf>
    <xf numFmtId="0" fontId="1" fillId="2" borderId="0"/>
    <xf numFmtId="0" fontId="13" fillId="0" borderId="0"/>
    <xf numFmtId="0" fontId="13" fillId="0" borderId="0"/>
    <xf numFmtId="0" fontId="13" fillId="0" borderId="0"/>
    <xf numFmtId="0" fontId="8" fillId="0" borderId="0"/>
    <xf numFmtId="1" fontId="9" fillId="0" borderId="0"/>
  </cellStyleXfs>
  <cellXfs count="44">
    <xf numFmtId="0" fontId="0" fillId="0" borderId="0" xfId="0"/>
    <xf numFmtId="0" fontId="2"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justify"/>
    </xf>
    <xf numFmtId="0" fontId="5" fillId="0" borderId="5" xfId="0" applyFont="1" applyBorder="1" applyAlignment="1">
      <alignment horizontal="center" vertical="center"/>
    </xf>
    <xf numFmtId="0" fontId="6" fillId="0" borderId="6" xfId="0" applyFont="1" applyBorder="1" applyAlignment="1">
      <alignment horizontal="justify" wrapText="1"/>
    </xf>
    <xf numFmtId="0" fontId="3" fillId="0" borderId="5" xfId="0" applyFont="1" applyBorder="1" applyAlignment="1">
      <alignment horizontal="center" vertical="center"/>
    </xf>
    <xf numFmtId="0" fontId="3" fillId="0" borderId="6" xfId="0" applyFont="1" applyBorder="1" applyAlignment="1">
      <alignment horizontal="justify" wrapText="1"/>
    </xf>
    <xf numFmtId="0" fontId="10" fillId="0" borderId="5" xfId="0" applyFont="1" applyBorder="1"/>
    <xf numFmtId="0" fontId="5" fillId="0" borderId="4" xfId="0" applyFont="1" applyBorder="1" applyAlignment="1">
      <alignment horizontal="justify" wrapText="1"/>
    </xf>
    <xf numFmtId="0" fontId="5" fillId="0" borderId="6" xfId="0" applyFont="1" applyBorder="1" applyAlignment="1">
      <alignment horizontal="center" vertical="center" wrapText="1"/>
    </xf>
    <xf numFmtId="0" fontId="3" fillId="0" borderId="6" xfId="0" applyFont="1" applyBorder="1" applyAlignment="1">
      <alignment horizontal="justify"/>
    </xf>
    <xf numFmtId="0" fontId="12" fillId="0" borderId="0" xfId="0" applyFont="1"/>
    <xf numFmtId="0" fontId="5" fillId="0" borderId="6" xfId="0" applyFont="1" applyBorder="1" applyAlignment="1">
      <alignment horizontal="center" wrapText="1"/>
    </xf>
    <xf numFmtId="0" fontId="3" fillId="0" borderId="12" xfId="0" applyFont="1" applyBorder="1" applyAlignment="1">
      <alignment horizontal="justify" wrapText="1"/>
    </xf>
    <xf numFmtId="0" fontId="5" fillId="0" borderId="13" xfId="0" applyFont="1" applyBorder="1" applyAlignment="1">
      <alignment horizontal="center" vertical="center" wrapText="1"/>
    </xf>
    <xf numFmtId="4" fontId="5" fillId="0" borderId="14" xfId="0" applyNumberFormat="1" applyFont="1" applyBorder="1"/>
    <xf numFmtId="4" fontId="5" fillId="0" borderId="15" xfId="0" applyNumberFormat="1" applyFont="1" applyBorder="1"/>
    <xf numFmtId="4" fontId="3" fillId="0" borderId="15" xfId="0" applyNumberFormat="1" applyFont="1" applyBorder="1"/>
    <xf numFmtId="4" fontId="3" fillId="0" borderId="15" xfId="0" applyNumberFormat="1" applyFont="1" applyBorder="1" applyAlignment="1">
      <alignment wrapText="1"/>
    </xf>
    <xf numFmtId="4" fontId="3" fillId="0" borderId="15" xfId="0" quotePrefix="1" applyNumberFormat="1" applyFont="1" applyBorder="1" applyAlignment="1">
      <alignment wrapText="1"/>
    </xf>
    <xf numFmtId="0" fontId="12" fillId="0" borderId="15" xfId="0" applyFont="1" applyBorder="1"/>
    <xf numFmtId="4" fontId="3" fillId="0" borderId="6" xfId="0" applyNumberFormat="1" applyFont="1" applyBorder="1" applyAlignment="1">
      <alignment horizontal="center"/>
    </xf>
    <xf numFmtId="4" fontId="12" fillId="0" borderId="0" xfId="0" applyNumberFormat="1" applyFont="1" applyAlignment="1">
      <alignment horizontal="center"/>
    </xf>
    <xf numFmtId="4" fontId="3" fillId="0" borderId="0" xfId="0" applyNumberFormat="1" applyFont="1" applyAlignment="1">
      <alignment horizontal="center" vertical="center" wrapText="1"/>
    </xf>
    <xf numFmtId="4" fontId="5" fillId="0" borderId="6" xfId="0" applyNumberFormat="1" applyFont="1" applyBorder="1" applyAlignment="1">
      <alignment horizontal="center" vertical="center"/>
    </xf>
    <xf numFmtId="4" fontId="5" fillId="0" borderId="6" xfId="0" applyNumberFormat="1" applyFont="1" applyBorder="1" applyAlignment="1">
      <alignment horizontal="center"/>
    </xf>
    <xf numFmtId="4" fontId="3" fillId="0" borderId="16" xfId="0" quotePrefix="1" applyNumberFormat="1" applyFont="1" applyBorder="1" applyAlignment="1">
      <alignment wrapText="1"/>
    </xf>
    <xf numFmtId="4" fontId="5" fillId="0" borderId="6" xfId="0" applyNumberFormat="1" applyFont="1" applyBorder="1" applyAlignment="1">
      <alignment horizontal="center" vertical="center" wrapText="1"/>
    </xf>
    <xf numFmtId="0" fontId="3" fillId="0" borderId="17" xfId="0" applyFont="1" applyBorder="1" applyAlignment="1">
      <alignment horizontal="center" vertical="center"/>
    </xf>
    <xf numFmtId="4" fontId="3" fillId="0" borderId="12" xfId="0" applyNumberFormat="1" applyFont="1" applyBorder="1" applyAlignment="1">
      <alignment horizontal="center"/>
    </xf>
    <xf numFmtId="0" fontId="3" fillId="0" borderId="6" xfId="0" applyFont="1" applyBorder="1"/>
    <xf numFmtId="0" fontId="3" fillId="0" borderId="6" xfId="0" applyFont="1" applyBorder="1" applyAlignment="1">
      <alignment vertical="center" wrapText="1"/>
    </xf>
    <xf numFmtId="0" fontId="10" fillId="0" borderId="6" xfId="0" applyFont="1" applyBorder="1" applyAlignment="1">
      <alignment horizontal="center" vertical="center"/>
    </xf>
    <xf numFmtId="0" fontId="3" fillId="0" borderId="6" xfId="0" applyFont="1" applyBorder="1" applyAlignment="1">
      <alignment wrapText="1"/>
    </xf>
    <xf numFmtId="0" fontId="3" fillId="0" borderId="6" xfId="0" applyFont="1" applyBorder="1" applyAlignment="1">
      <alignment horizontal="center" vertical="center"/>
    </xf>
    <xf numFmtId="4" fontId="3" fillId="0" borderId="6" xfId="0" quotePrefix="1" applyNumberFormat="1" applyFont="1" applyBorder="1" applyAlignment="1">
      <alignment wrapText="1"/>
    </xf>
    <xf numFmtId="4" fontId="3" fillId="0" borderId="6" xfId="0" applyNumberFormat="1" applyFont="1" applyBorder="1" applyAlignment="1">
      <alignment wrapText="1"/>
    </xf>
    <xf numFmtId="0" fontId="2" fillId="0" borderId="0" xfId="0" applyFont="1" applyAlignment="1">
      <alignment horizontal="center" vertical="center" wrapText="1"/>
    </xf>
    <xf numFmtId="0" fontId="0" fillId="0" borderId="0" xfId="0"/>
    <xf numFmtId="0" fontId="17" fillId="0" borderId="0" xfId="0" applyFont="1" applyAlignment="1">
      <alignment horizontal="right" vertical="center" wrapText="1"/>
    </xf>
    <xf numFmtId="0" fontId="17" fillId="0" borderId="0" xfId="0" applyFont="1" applyAlignment="1">
      <alignment horizontal="right" vertical="center"/>
    </xf>
  </cellXfs>
  <cellStyles count="40">
    <cellStyle name="br" xfId="1" xr:uid="{00000000-0005-0000-0000-000000000000}"/>
    <cellStyle name="col" xfId="2" xr:uid="{00000000-0005-0000-0000-000001000000}"/>
    <cellStyle name="st32" xfId="3" xr:uid="{00000000-0005-0000-0000-000002000000}"/>
    <cellStyle name="style0" xfId="4" xr:uid="{00000000-0005-0000-0000-000003000000}"/>
    <cellStyle name="td" xfId="5" xr:uid="{00000000-0005-0000-0000-000004000000}"/>
    <cellStyle name="tr" xfId="6" xr:uid="{00000000-0005-0000-0000-000005000000}"/>
    <cellStyle name="xl21" xfId="7" xr:uid="{00000000-0005-0000-0000-000006000000}"/>
    <cellStyle name="xl22" xfId="8" xr:uid="{00000000-0005-0000-0000-000007000000}"/>
    <cellStyle name="xl23" xfId="9" xr:uid="{00000000-0005-0000-0000-000008000000}"/>
    <cellStyle name="xl24" xfId="10" xr:uid="{00000000-0005-0000-0000-000009000000}"/>
    <cellStyle name="xl25" xfId="11" xr:uid="{00000000-0005-0000-0000-00000A000000}"/>
    <cellStyle name="xl26" xfId="12" xr:uid="{00000000-0005-0000-0000-00000B000000}"/>
    <cellStyle name="xl27" xfId="13" xr:uid="{00000000-0005-0000-0000-00000C000000}"/>
    <cellStyle name="xl28" xfId="14" xr:uid="{00000000-0005-0000-0000-00000D000000}"/>
    <cellStyle name="xl29" xfId="15" xr:uid="{00000000-0005-0000-0000-00000E000000}"/>
    <cellStyle name="xl30" xfId="16" xr:uid="{00000000-0005-0000-0000-00000F000000}"/>
    <cellStyle name="xl31" xfId="17" xr:uid="{00000000-0005-0000-0000-000010000000}"/>
    <cellStyle name="xl32" xfId="18" xr:uid="{00000000-0005-0000-0000-000011000000}"/>
    <cellStyle name="xl33" xfId="19" xr:uid="{00000000-0005-0000-0000-000012000000}"/>
    <cellStyle name="xl34" xfId="20" xr:uid="{00000000-0005-0000-0000-000013000000}"/>
    <cellStyle name="xl35" xfId="21" xr:uid="{00000000-0005-0000-0000-000014000000}"/>
    <cellStyle name="xl36" xfId="22" xr:uid="{00000000-0005-0000-0000-000015000000}"/>
    <cellStyle name="xl37" xfId="23" xr:uid="{00000000-0005-0000-0000-000016000000}"/>
    <cellStyle name="xl38" xfId="24" xr:uid="{00000000-0005-0000-0000-000017000000}"/>
    <cellStyle name="xl39" xfId="25" xr:uid="{00000000-0005-0000-0000-000018000000}"/>
    <cellStyle name="xl40" xfId="26" xr:uid="{00000000-0005-0000-0000-000019000000}"/>
    <cellStyle name="xl41" xfId="27" xr:uid="{00000000-0005-0000-0000-00001A000000}"/>
    <cellStyle name="xl42" xfId="28" xr:uid="{00000000-0005-0000-0000-00001B000000}"/>
    <cellStyle name="xl43" xfId="29" xr:uid="{00000000-0005-0000-0000-00001C000000}"/>
    <cellStyle name="xl44" xfId="30" xr:uid="{00000000-0005-0000-0000-00001D000000}"/>
    <cellStyle name="xl45" xfId="31" xr:uid="{00000000-0005-0000-0000-00001E000000}"/>
    <cellStyle name="xl46" xfId="32" xr:uid="{00000000-0005-0000-0000-00001F000000}"/>
    <cellStyle name="xl47" xfId="33" xr:uid="{00000000-0005-0000-0000-000020000000}"/>
    <cellStyle name="Обычный" xfId="0" builtinId="0"/>
    <cellStyle name="Обычный 14" xfId="34" xr:uid="{00000000-0005-0000-0000-000022000000}"/>
    <cellStyle name="Обычный 2" xfId="35" xr:uid="{00000000-0005-0000-0000-000023000000}"/>
    <cellStyle name="Обычный 2 2" xfId="36" xr:uid="{00000000-0005-0000-0000-000024000000}"/>
    <cellStyle name="Обычный 2 3" xfId="37" xr:uid="{00000000-0005-0000-0000-000025000000}"/>
    <cellStyle name="Обычный 3" xfId="38" xr:uid="{00000000-0005-0000-0000-000026000000}"/>
    <cellStyle name="ТЕКСТ" xfId="39" xr:uid="{00000000-0005-0000-0000-00002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view="pageBreakPreview" zoomScale="75" zoomScaleNormal="100" zoomScaleSheetLayoutView="75" workbookViewId="0">
      <selection activeCell="C1" sqref="C1:E1"/>
    </sheetView>
  </sheetViews>
  <sheetFormatPr defaultColWidth="9.109375" defaultRowHeight="16.8" x14ac:dyDescent="0.3"/>
  <cols>
    <col min="1" max="1" width="7.109375" customWidth="1"/>
    <col min="2" max="2" width="71.6640625" customWidth="1"/>
    <col min="3" max="3" width="22.6640625" style="14" customWidth="1"/>
    <col min="4" max="4" width="19.109375" style="25" customWidth="1"/>
    <col min="5" max="5" width="18.33203125" style="25" customWidth="1"/>
    <col min="6" max="6" width="16.109375" customWidth="1"/>
  </cols>
  <sheetData>
    <row r="1" spans="1:5" ht="85.5" customHeight="1" x14ac:dyDescent="0.25">
      <c r="C1" s="42" t="s">
        <v>87</v>
      </c>
      <c r="D1" s="43"/>
      <c r="E1" s="43"/>
    </row>
    <row r="2" spans="1:5" ht="58.5" customHeight="1" x14ac:dyDescent="0.25">
      <c r="A2" s="40" t="s">
        <v>54</v>
      </c>
      <c r="B2" s="40"/>
      <c r="C2" s="40"/>
      <c r="D2" s="41"/>
      <c r="E2" s="41"/>
    </row>
    <row r="3" spans="1:5" ht="18" thickBot="1" x14ac:dyDescent="0.35">
      <c r="A3" s="1"/>
      <c r="B3" s="1"/>
      <c r="E3" s="26" t="s">
        <v>0</v>
      </c>
    </row>
    <row r="4" spans="1:5" ht="77.400000000000006" customHeight="1" thickBot="1" x14ac:dyDescent="0.3">
      <c r="A4" s="2" t="s">
        <v>1</v>
      </c>
      <c r="B4" s="3" t="s">
        <v>2</v>
      </c>
      <c r="C4" s="17" t="s">
        <v>55</v>
      </c>
      <c r="D4" s="27" t="s">
        <v>65</v>
      </c>
      <c r="E4" s="30" t="s">
        <v>66</v>
      </c>
    </row>
    <row r="5" spans="1:5" ht="26.25" customHeight="1" x14ac:dyDescent="0.3">
      <c r="A5" s="4"/>
      <c r="B5" s="5" t="s">
        <v>3</v>
      </c>
      <c r="C5" s="18">
        <f>C6+C10+C31+C57</f>
        <v>297119856.65999997</v>
      </c>
      <c r="D5" s="28">
        <f>D6+D10+D31+D57</f>
        <v>15814280.369999999</v>
      </c>
      <c r="E5" s="28">
        <f>E6+E10+E31+E57</f>
        <v>319662189.02999997</v>
      </c>
    </row>
    <row r="6" spans="1:5" ht="49.05" customHeight="1" x14ac:dyDescent="0.3">
      <c r="A6" s="6" t="s">
        <v>4</v>
      </c>
      <c r="B6" s="12" t="s">
        <v>29</v>
      </c>
      <c r="C6" s="19">
        <f>C7</f>
        <v>43675439</v>
      </c>
      <c r="D6" s="28">
        <f>D7+D8+D9</f>
        <v>1294599</v>
      </c>
      <c r="E6" s="28">
        <f>E7+E8+E9</f>
        <v>46344950</v>
      </c>
    </row>
    <row r="7" spans="1:5" ht="43.05" customHeight="1" x14ac:dyDescent="0.3">
      <c r="A7" s="8" t="s">
        <v>6</v>
      </c>
      <c r="B7" s="13" t="s">
        <v>23</v>
      </c>
      <c r="C7" s="20">
        <v>43675439</v>
      </c>
      <c r="D7" s="24">
        <f>E7-C7</f>
        <v>0</v>
      </c>
      <c r="E7" s="24">
        <v>43675439</v>
      </c>
    </row>
    <row r="8" spans="1:5" ht="64.2" customHeight="1" x14ac:dyDescent="0.3">
      <c r="A8" s="8" t="s">
        <v>7</v>
      </c>
      <c r="B8" s="13" t="s">
        <v>67</v>
      </c>
      <c r="C8" s="20">
        <v>1374912</v>
      </c>
      <c r="D8" s="24">
        <f>E8-C8</f>
        <v>202928</v>
      </c>
      <c r="E8" s="24">
        <v>1577840</v>
      </c>
    </row>
    <row r="9" spans="1:5" ht="64.2" customHeight="1" x14ac:dyDescent="0.3">
      <c r="A9" s="8" t="s">
        <v>8</v>
      </c>
      <c r="B9" s="13" t="s">
        <v>86</v>
      </c>
      <c r="C9" s="20">
        <v>0</v>
      </c>
      <c r="D9" s="24">
        <v>1091671</v>
      </c>
      <c r="E9" s="24">
        <v>1091671</v>
      </c>
    </row>
    <row r="10" spans="1:5" ht="35.25" customHeight="1" x14ac:dyDescent="0.3">
      <c r="A10" s="6" t="s">
        <v>22</v>
      </c>
      <c r="B10" s="12" t="s">
        <v>30</v>
      </c>
      <c r="C10" s="19">
        <f>SUM(C12:C26)</f>
        <v>54019099.560000002</v>
      </c>
      <c r="D10" s="28">
        <f>SUM(D12:D30)</f>
        <v>3521152.11</v>
      </c>
      <c r="E10" s="28">
        <f>SUM(E12:E30)</f>
        <v>62893391.670000002</v>
      </c>
    </row>
    <row r="11" spans="1:5" x14ac:dyDescent="0.3">
      <c r="A11" s="6"/>
      <c r="B11" s="7" t="s">
        <v>5</v>
      </c>
      <c r="C11" s="21"/>
      <c r="D11" s="24"/>
      <c r="E11" s="24"/>
    </row>
    <row r="12" spans="1:5" ht="54.75" customHeight="1" x14ac:dyDescent="0.3">
      <c r="A12" s="8" t="s">
        <v>6</v>
      </c>
      <c r="B12" s="9" t="s">
        <v>24</v>
      </c>
      <c r="C12" s="21">
        <v>358029</v>
      </c>
      <c r="D12" s="24">
        <f t="shared" ref="D12:D63" si="0">E12-C12</f>
        <v>33939.359999999986</v>
      </c>
      <c r="E12" s="24">
        <v>391968.36</v>
      </c>
    </row>
    <row r="13" spans="1:5" ht="83.4" customHeight="1" x14ac:dyDescent="0.3">
      <c r="A13" s="8" t="s">
        <v>7</v>
      </c>
      <c r="B13" s="9" t="s">
        <v>56</v>
      </c>
      <c r="C13" s="21">
        <v>2564095</v>
      </c>
      <c r="D13" s="24">
        <f t="shared" si="0"/>
        <v>0</v>
      </c>
      <c r="E13" s="24">
        <v>2564095</v>
      </c>
    </row>
    <row r="14" spans="1:5" ht="87" customHeight="1" x14ac:dyDescent="0.3">
      <c r="A14" s="8" t="s">
        <v>8</v>
      </c>
      <c r="B14" s="9" t="s">
        <v>49</v>
      </c>
      <c r="C14" s="21">
        <v>2234644</v>
      </c>
      <c r="D14" s="24">
        <f t="shared" si="0"/>
        <v>-650000</v>
      </c>
      <c r="E14" s="24">
        <v>1584644</v>
      </c>
    </row>
    <row r="15" spans="1:5" ht="66" customHeight="1" x14ac:dyDescent="0.3">
      <c r="A15" s="8" t="s">
        <v>9</v>
      </c>
      <c r="B15" s="9" t="s">
        <v>25</v>
      </c>
      <c r="C15" s="21">
        <v>160687.79999999999</v>
      </c>
      <c r="D15" s="24">
        <f t="shared" si="0"/>
        <v>0</v>
      </c>
      <c r="E15" s="24">
        <v>160687.79999999999</v>
      </c>
    </row>
    <row r="16" spans="1:5" ht="51" customHeight="1" x14ac:dyDescent="0.3">
      <c r="A16" s="8" t="s">
        <v>10</v>
      </c>
      <c r="B16" s="9" t="s">
        <v>26</v>
      </c>
      <c r="C16" s="21">
        <v>770947.54</v>
      </c>
      <c r="D16" s="24">
        <f t="shared" si="0"/>
        <v>4306.9699999999721</v>
      </c>
      <c r="E16" s="24">
        <v>775254.51</v>
      </c>
    </row>
    <row r="17" spans="1:5" ht="59.4" customHeight="1" x14ac:dyDescent="0.3">
      <c r="A17" s="8" t="s">
        <v>11</v>
      </c>
      <c r="B17" s="9" t="s">
        <v>50</v>
      </c>
      <c r="C17" s="21">
        <v>10000</v>
      </c>
      <c r="D17" s="24">
        <f t="shared" si="0"/>
        <v>0</v>
      </c>
      <c r="E17" s="24">
        <v>10000</v>
      </c>
    </row>
    <row r="18" spans="1:5" ht="71.400000000000006" customHeight="1" x14ac:dyDescent="0.3">
      <c r="A18" s="8" t="s">
        <v>12</v>
      </c>
      <c r="B18" s="9" t="s">
        <v>57</v>
      </c>
      <c r="C18" s="21">
        <v>0</v>
      </c>
      <c r="D18" s="24">
        <f t="shared" si="0"/>
        <v>0</v>
      </c>
      <c r="E18" s="24">
        <v>0</v>
      </c>
    </row>
    <row r="19" spans="1:5" ht="67.95" customHeight="1" x14ac:dyDescent="0.3">
      <c r="A19" s="8" t="s">
        <v>13</v>
      </c>
      <c r="B19" s="9" t="s">
        <v>51</v>
      </c>
      <c r="C19" s="21">
        <v>633339</v>
      </c>
      <c r="D19" s="24">
        <f t="shared" si="0"/>
        <v>0</v>
      </c>
      <c r="E19" s="24">
        <v>633339</v>
      </c>
    </row>
    <row r="20" spans="1:5" ht="87.6" customHeight="1" x14ac:dyDescent="0.3">
      <c r="A20" s="8" t="s">
        <v>14</v>
      </c>
      <c r="B20" s="9" t="s">
        <v>27</v>
      </c>
      <c r="C20" s="21">
        <v>129402</v>
      </c>
      <c r="D20" s="24">
        <f t="shared" si="0"/>
        <v>-84402</v>
      </c>
      <c r="E20" s="24">
        <v>45000</v>
      </c>
    </row>
    <row r="21" spans="1:5" ht="51" customHeight="1" x14ac:dyDescent="0.3">
      <c r="A21" s="8" t="s">
        <v>15</v>
      </c>
      <c r="B21" s="9" t="s">
        <v>58</v>
      </c>
      <c r="C21" s="21">
        <v>25000000</v>
      </c>
      <c r="D21" s="24">
        <f t="shared" si="0"/>
        <v>0</v>
      </c>
      <c r="E21" s="24">
        <v>25000000</v>
      </c>
    </row>
    <row r="22" spans="1:5" ht="103.8" customHeight="1" x14ac:dyDescent="0.3">
      <c r="A22" s="8" t="s">
        <v>16</v>
      </c>
      <c r="B22" s="9" t="s">
        <v>59</v>
      </c>
      <c r="C22" s="21">
        <v>2880534.22</v>
      </c>
      <c r="D22" s="24">
        <f t="shared" si="0"/>
        <v>-2880534.22</v>
      </c>
      <c r="E22" s="24">
        <v>0</v>
      </c>
    </row>
    <row r="23" spans="1:5" ht="95.4" customHeight="1" x14ac:dyDescent="0.3">
      <c r="A23" s="8" t="s">
        <v>17</v>
      </c>
      <c r="B23" s="9" t="s">
        <v>60</v>
      </c>
      <c r="C23" s="21">
        <v>82090</v>
      </c>
      <c r="D23" s="24">
        <f t="shared" si="0"/>
        <v>0</v>
      </c>
      <c r="E23" s="24">
        <v>82090</v>
      </c>
    </row>
    <row r="24" spans="1:5" ht="127.8" customHeight="1" x14ac:dyDescent="0.3">
      <c r="A24" s="8" t="s">
        <v>18</v>
      </c>
      <c r="B24" s="9" t="s">
        <v>61</v>
      </c>
      <c r="C24" s="21">
        <v>4732995</v>
      </c>
      <c r="D24" s="24">
        <f t="shared" si="0"/>
        <v>0</v>
      </c>
      <c r="E24" s="24">
        <v>4732995</v>
      </c>
    </row>
    <row r="25" spans="1:5" ht="66" customHeight="1" x14ac:dyDescent="0.3">
      <c r="A25" s="8" t="s">
        <v>19</v>
      </c>
      <c r="B25" s="9" t="s">
        <v>62</v>
      </c>
      <c r="C25" s="21">
        <v>5551029</v>
      </c>
      <c r="D25" s="24">
        <f t="shared" si="0"/>
        <v>0</v>
      </c>
      <c r="E25" s="24">
        <v>5551029</v>
      </c>
    </row>
    <row r="26" spans="1:5" ht="39" customHeight="1" x14ac:dyDescent="0.3">
      <c r="A26" s="8" t="s">
        <v>20</v>
      </c>
      <c r="B26" s="9" t="s">
        <v>64</v>
      </c>
      <c r="C26" s="21">
        <v>8911307</v>
      </c>
      <c r="D26" s="24">
        <f t="shared" si="0"/>
        <v>0</v>
      </c>
      <c r="E26" s="24">
        <v>8911307</v>
      </c>
    </row>
    <row r="27" spans="1:5" ht="70.8" customHeight="1" x14ac:dyDescent="0.3">
      <c r="A27" s="8" t="s">
        <v>21</v>
      </c>
      <c r="B27" s="9" t="s">
        <v>68</v>
      </c>
      <c r="C27" s="21">
        <v>59238</v>
      </c>
      <c r="D27" s="24">
        <f t="shared" si="0"/>
        <v>-59238</v>
      </c>
      <c r="E27" s="24">
        <v>0</v>
      </c>
    </row>
    <row r="28" spans="1:5" ht="105.6" customHeight="1" x14ac:dyDescent="0.3">
      <c r="A28" s="8" t="s">
        <v>69</v>
      </c>
      <c r="B28" s="9" t="s">
        <v>70</v>
      </c>
      <c r="C28" s="21">
        <v>293902</v>
      </c>
      <c r="D28" s="24">
        <f t="shared" si="0"/>
        <v>0</v>
      </c>
      <c r="E28" s="24">
        <v>293902</v>
      </c>
    </row>
    <row r="29" spans="1:5" ht="70.8" customHeight="1" x14ac:dyDescent="0.3">
      <c r="A29" s="8" t="s">
        <v>71</v>
      </c>
      <c r="B29" s="9" t="s">
        <v>72</v>
      </c>
      <c r="C29" s="21">
        <v>5000000</v>
      </c>
      <c r="D29" s="24">
        <f t="shared" si="0"/>
        <v>0</v>
      </c>
      <c r="E29" s="24">
        <v>5000000</v>
      </c>
    </row>
    <row r="30" spans="1:5" ht="70.8" customHeight="1" x14ac:dyDescent="0.3">
      <c r="A30" s="8" t="s">
        <v>84</v>
      </c>
      <c r="B30" s="9" t="s">
        <v>85</v>
      </c>
      <c r="C30" s="21"/>
      <c r="D30" s="24">
        <f t="shared" si="0"/>
        <v>7157080</v>
      </c>
      <c r="E30" s="24">
        <v>7157080</v>
      </c>
    </row>
    <row r="31" spans="1:5" ht="37.5" customHeight="1" x14ac:dyDescent="0.3">
      <c r="A31" s="6" t="s">
        <v>46</v>
      </c>
      <c r="B31" s="15" t="s">
        <v>28</v>
      </c>
      <c r="C31" s="19">
        <f>SUM(C33:C56)</f>
        <v>176014258.09999999</v>
      </c>
      <c r="D31" s="28">
        <f>SUM(D33:D56)</f>
        <v>10411491</v>
      </c>
      <c r="E31" s="28">
        <f>SUM(E33:E56)</f>
        <v>186425749.09999999</v>
      </c>
    </row>
    <row r="32" spans="1:5" ht="21" customHeight="1" x14ac:dyDescent="0.3">
      <c r="A32" s="6"/>
      <c r="B32" s="7" t="s">
        <v>5</v>
      </c>
      <c r="C32" s="21"/>
      <c r="D32" s="24"/>
      <c r="E32" s="24"/>
    </row>
    <row r="33" spans="1:5" ht="79.95" customHeight="1" x14ac:dyDescent="0.3">
      <c r="A33" s="8" t="s">
        <v>6</v>
      </c>
      <c r="B33" s="9" t="s">
        <v>31</v>
      </c>
      <c r="C33" s="22">
        <v>24305252</v>
      </c>
      <c r="D33" s="24">
        <f t="shared" si="0"/>
        <v>2429413</v>
      </c>
      <c r="E33" s="24">
        <v>26734665</v>
      </c>
    </row>
    <row r="34" spans="1:5" ht="73.8" customHeight="1" x14ac:dyDescent="0.3">
      <c r="A34" s="8" t="s">
        <v>7</v>
      </c>
      <c r="B34" s="9" t="s">
        <v>32</v>
      </c>
      <c r="C34" s="22">
        <v>8397</v>
      </c>
      <c r="D34" s="24">
        <f t="shared" si="0"/>
        <v>0</v>
      </c>
      <c r="E34" s="24">
        <v>8397</v>
      </c>
    </row>
    <row r="35" spans="1:5" ht="54" customHeight="1" x14ac:dyDescent="0.3">
      <c r="A35" s="8" t="s">
        <v>8</v>
      </c>
      <c r="B35" s="9" t="s">
        <v>33</v>
      </c>
      <c r="C35" s="22">
        <v>705500</v>
      </c>
      <c r="D35" s="24">
        <f t="shared" si="0"/>
        <v>0</v>
      </c>
      <c r="E35" s="24">
        <v>705500</v>
      </c>
    </row>
    <row r="36" spans="1:5" ht="55.5" customHeight="1" x14ac:dyDescent="0.3">
      <c r="A36" s="8" t="s">
        <v>9</v>
      </c>
      <c r="B36" s="9" t="s">
        <v>34</v>
      </c>
      <c r="C36" s="22">
        <v>280434</v>
      </c>
      <c r="D36" s="24">
        <f t="shared" si="0"/>
        <v>0</v>
      </c>
      <c r="E36" s="24">
        <v>280434</v>
      </c>
    </row>
    <row r="37" spans="1:5" ht="118.2" customHeight="1" x14ac:dyDescent="0.3">
      <c r="A37" s="8" t="s">
        <v>10</v>
      </c>
      <c r="B37" s="9" t="s">
        <v>35</v>
      </c>
      <c r="C37" s="22">
        <v>497234</v>
      </c>
      <c r="D37" s="24">
        <f t="shared" si="0"/>
        <v>0</v>
      </c>
      <c r="E37" s="24">
        <v>497234</v>
      </c>
    </row>
    <row r="38" spans="1:5" ht="100.8" customHeight="1" x14ac:dyDescent="0.3">
      <c r="A38" s="8" t="s">
        <v>11</v>
      </c>
      <c r="B38" s="9" t="s">
        <v>36</v>
      </c>
      <c r="C38" s="22">
        <v>166892</v>
      </c>
      <c r="D38" s="24">
        <f t="shared" si="0"/>
        <v>-70184</v>
      </c>
      <c r="E38" s="24">
        <v>96708</v>
      </c>
    </row>
    <row r="39" spans="1:5" ht="249" customHeight="1" x14ac:dyDescent="0.3">
      <c r="A39" s="8" t="s">
        <v>12</v>
      </c>
      <c r="B39" s="9" t="s">
        <v>37</v>
      </c>
      <c r="C39" s="22">
        <v>49710438.799999997</v>
      </c>
      <c r="D39" s="24">
        <f t="shared" si="0"/>
        <v>0</v>
      </c>
      <c r="E39" s="24">
        <v>49710438.799999997</v>
      </c>
    </row>
    <row r="40" spans="1:5" ht="132" customHeight="1" x14ac:dyDescent="0.3">
      <c r="A40" s="8" t="s">
        <v>13</v>
      </c>
      <c r="B40" s="9" t="s">
        <v>63</v>
      </c>
      <c r="C40" s="22">
        <v>10145207.300000001</v>
      </c>
      <c r="D40" s="24">
        <f t="shared" si="0"/>
        <v>0</v>
      </c>
      <c r="E40" s="24">
        <v>10145207.300000001</v>
      </c>
    </row>
    <row r="41" spans="1:5" ht="111" customHeight="1" x14ac:dyDescent="0.3">
      <c r="A41" s="8" t="s">
        <v>14</v>
      </c>
      <c r="B41" s="9" t="s">
        <v>52</v>
      </c>
      <c r="C41" s="22">
        <v>49261</v>
      </c>
      <c r="D41" s="24">
        <f t="shared" si="0"/>
        <v>0</v>
      </c>
      <c r="E41" s="24">
        <v>49261</v>
      </c>
    </row>
    <row r="42" spans="1:5" ht="56.4" customHeight="1" x14ac:dyDescent="0.3">
      <c r="A42" s="8" t="s">
        <v>15</v>
      </c>
      <c r="B42" s="9" t="s">
        <v>38</v>
      </c>
      <c r="C42" s="22">
        <v>346875</v>
      </c>
      <c r="D42" s="24">
        <f t="shared" si="0"/>
        <v>0</v>
      </c>
      <c r="E42" s="24">
        <v>346875</v>
      </c>
    </row>
    <row r="43" spans="1:5" ht="69.599999999999994" customHeight="1" x14ac:dyDescent="0.3">
      <c r="A43" s="8" t="s">
        <v>16</v>
      </c>
      <c r="B43" s="9" t="s">
        <v>39</v>
      </c>
      <c r="C43" s="21">
        <v>7881080</v>
      </c>
      <c r="D43" s="24">
        <f t="shared" si="0"/>
        <v>315719</v>
      </c>
      <c r="E43" s="24">
        <v>8196799</v>
      </c>
    </row>
    <row r="44" spans="1:5" ht="52.8" customHeight="1" x14ac:dyDescent="0.3">
      <c r="A44" s="8" t="s">
        <v>17</v>
      </c>
      <c r="B44" s="9" t="s">
        <v>40</v>
      </c>
      <c r="C44" s="21">
        <v>7468355</v>
      </c>
      <c r="D44" s="24">
        <f t="shared" si="0"/>
        <v>169950</v>
      </c>
      <c r="E44" s="24">
        <v>7638305</v>
      </c>
    </row>
    <row r="45" spans="1:5" ht="124.8" customHeight="1" x14ac:dyDescent="0.3">
      <c r="A45" s="8"/>
      <c r="B45" s="9" t="s">
        <v>77</v>
      </c>
      <c r="C45" s="21">
        <v>137353</v>
      </c>
      <c r="D45" s="24">
        <f t="shared" si="0"/>
        <v>138800</v>
      </c>
      <c r="E45" s="24">
        <v>276153</v>
      </c>
    </row>
    <row r="46" spans="1:5" ht="95.4" customHeight="1" x14ac:dyDescent="0.3">
      <c r="A46" s="8"/>
      <c r="B46" s="9" t="s">
        <v>78</v>
      </c>
      <c r="C46" s="21">
        <v>8772699</v>
      </c>
      <c r="D46" s="24">
        <f t="shared" si="0"/>
        <v>2121437</v>
      </c>
      <c r="E46" s="24">
        <v>10894136</v>
      </c>
    </row>
    <row r="47" spans="1:5" ht="52.8" customHeight="1" x14ac:dyDescent="0.3">
      <c r="A47" s="8"/>
      <c r="B47" s="9" t="s">
        <v>79</v>
      </c>
      <c r="C47" s="21">
        <v>21661927</v>
      </c>
      <c r="D47" s="24">
        <f t="shared" si="0"/>
        <v>5882947</v>
      </c>
      <c r="E47" s="24">
        <v>27544874</v>
      </c>
    </row>
    <row r="48" spans="1:5" ht="52.8" customHeight="1" x14ac:dyDescent="0.3">
      <c r="A48" s="8"/>
      <c r="B48" s="9" t="s">
        <v>80</v>
      </c>
      <c r="C48" s="21">
        <v>10164157</v>
      </c>
      <c r="D48" s="24">
        <f t="shared" si="0"/>
        <v>-70990</v>
      </c>
      <c r="E48" s="24">
        <v>10093167</v>
      </c>
    </row>
    <row r="49" spans="1:5" ht="57.6" customHeight="1" x14ac:dyDescent="0.3">
      <c r="A49" s="8" t="s">
        <v>18</v>
      </c>
      <c r="B49" s="9" t="s">
        <v>41</v>
      </c>
      <c r="C49" s="22">
        <v>819788</v>
      </c>
      <c r="D49" s="24">
        <f t="shared" si="0"/>
        <v>0</v>
      </c>
      <c r="E49" s="24">
        <v>819788</v>
      </c>
    </row>
    <row r="50" spans="1:5" ht="90" customHeight="1" x14ac:dyDescent="0.3">
      <c r="A50" s="8" t="s">
        <v>19</v>
      </c>
      <c r="B50" s="9" t="s">
        <v>42</v>
      </c>
      <c r="C50" s="21">
        <v>26914637</v>
      </c>
      <c r="D50" s="24">
        <f t="shared" si="0"/>
        <v>-710000</v>
      </c>
      <c r="E50" s="24">
        <v>26204637</v>
      </c>
    </row>
    <row r="51" spans="1:5" ht="90" customHeight="1" x14ac:dyDescent="0.3">
      <c r="A51" s="8"/>
      <c r="B51" s="9" t="s">
        <v>73</v>
      </c>
      <c r="C51" s="21">
        <v>126968</v>
      </c>
      <c r="D51" s="24">
        <f t="shared" si="0"/>
        <v>0</v>
      </c>
      <c r="E51" s="24">
        <v>126968</v>
      </c>
    </row>
    <row r="52" spans="1:5" ht="63" customHeight="1" x14ac:dyDescent="0.3">
      <c r="A52" s="8"/>
      <c r="B52" s="9" t="s">
        <v>74</v>
      </c>
      <c r="C52" s="21">
        <v>3474788</v>
      </c>
      <c r="D52" s="24">
        <f t="shared" si="0"/>
        <v>-300000</v>
      </c>
      <c r="E52" s="24">
        <v>3174788</v>
      </c>
    </row>
    <row r="53" spans="1:5" ht="72.599999999999994" customHeight="1" x14ac:dyDescent="0.3">
      <c r="A53" s="8"/>
      <c r="B53" s="9" t="s">
        <v>75</v>
      </c>
      <c r="C53" s="21">
        <v>25244</v>
      </c>
      <c r="D53" s="24">
        <f t="shared" si="0"/>
        <v>0</v>
      </c>
      <c r="E53" s="24">
        <v>25244</v>
      </c>
    </row>
    <row r="54" spans="1:5" ht="73.8" customHeight="1" x14ac:dyDescent="0.3">
      <c r="A54" s="8"/>
      <c r="B54" s="9" t="s">
        <v>76</v>
      </c>
      <c r="C54" s="21">
        <v>2002545</v>
      </c>
      <c r="D54" s="24">
        <f t="shared" si="0"/>
        <v>504399</v>
      </c>
      <c r="E54" s="24">
        <v>2506944</v>
      </c>
    </row>
    <row r="55" spans="1:5" ht="90.6" customHeight="1" x14ac:dyDescent="0.3">
      <c r="A55" s="8" t="s">
        <v>20</v>
      </c>
      <c r="B55" s="9" t="s">
        <v>43</v>
      </c>
      <c r="C55" s="22">
        <v>14902</v>
      </c>
      <c r="D55" s="24">
        <f t="shared" si="0"/>
        <v>0</v>
      </c>
      <c r="E55" s="24">
        <v>14902</v>
      </c>
    </row>
    <row r="56" spans="1:5" ht="95.4" customHeight="1" x14ac:dyDescent="0.3">
      <c r="A56" s="8" t="s">
        <v>21</v>
      </c>
      <c r="B56" s="9" t="s">
        <v>44</v>
      </c>
      <c r="C56" s="22">
        <v>334324</v>
      </c>
      <c r="D56" s="24">
        <f t="shared" si="0"/>
        <v>0</v>
      </c>
      <c r="E56" s="24">
        <v>334324</v>
      </c>
    </row>
    <row r="57" spans="1:5" ht="23.25" customHeight="1" x14ac:dyDescent="0.3">
      <c r="A57" s="4" t="s">
        <v>48</v>
      </c>
      <c r="B57" s="11" t="s">
        <v>47</v>
      </c>
      <c r="C57" s="18">
        <f>C61+C59+C60</f>
        <v>23411060</v>
      </c>
      <c r="D57" s="28">
        <f>D61+D59+D60+D62+D63</f>
        <v>587038.25999999978</v>
      </c>
      <c r="E57" s="28">
        <f>E61+E59+E60+E62+E63</f>
        <v>23998098.259999998</v>
      </c>
    </row>
    <row r="58" spans="1:5" ht="20.25" customHeight="1" x14ac:dyDescent="0.3">
      <c r="A58" s="10"/>
      <c r="B58" s="9" t="s">
        <v>5</v>
      </c>
      <c r="C58" s="23"/>
      <c r="D58" s="24"/>
      <c r="E58" s="24"/>
    </row>
    <row r="59" spans="1:5" ht="102.6" customHeight="1" x14ac:dyDescent="0.3">
      <c r="A59" s="31" t="s">
        <v>6</v>
      </c>
      <c r="B59" s="16" t="s">
        <v>53</v>
      </c>
      <c r="C59" s="29">
        <v>3749760</v>
      </c>
      <c r="D59" s="32">
        <f t="shared" si="0"/>
        <v>0</v>
      </c>
      <c r="E59" s="32">
        <v>3749760</v>
      </c>
    </row>
    <row r="60" spans="1:5" ht="102.6" customHeight="1" x14ac:dyDescent="0.3">
      <c r="A60" s="37" t="s">
        <v>7</v>
      </c>
      <c r="B60" s="9" t="s">
        <v>45</v>
      </c>
      <c r="C60" s="38">
        <v>4989800</v>
      </c>
      <c r="D60" s="24">
        <f t="shared" si="0"/>
        <v>488397.25999999978</v>
      </c>
      <c r="E60" s="24">
        <v>5478197.2599999998</v>
      </c>
    </row>
    <row r="61" spans="1:5" ht="87.6" customHeight="1" x14ac:dyDescent="0.3">
      <c r="A61" s="37" t="s">
        <v>8</v>
      </c>
      <c r="B61" s="9" t="s">
        <v>81</v>
      </c>
      <c r="C61" s="39">
        <v>14671500</v>
      </c>
      <c r="D61" s="24">
        <f t="shared" si="0"/>
        <v>0</v>
      </c>
      <c r="E61" s="24">
        <v>14671500</v>
      </c>
    </row>
    <row r="62" spans="1:5" ht="84" x14ac:dyDescent="0.3">
      <c r="A62" s="35" t="s">
        <v>9</v>
      </c>
      <c r="B62" s="34" t="s">
        <v>82</v>
      </c>
      <c r="C62" s="33">
        <v>0</v>
      </c>
      <c r="D62" s="24">
        <f t="shared" si="0"/>
        <v>51841</v>
      </c>
      <c r="E62" s="24">
        <v>51841</v>
      </c>
    </row>
    <row r="63" spans="1:5" ht="302.39999999999998" x14ac:dyDescent="0.3">
      <c r="A63" s="37" t="s">
        <v>10</v>
      </c>
      <c r="B63" s="36" t="s">
        <v>83</v>
      </c>
      <c r="C63" s="33">
        <v>0</v>
      </c>
      <c r="D63" s="24">
        <f t="shared" si="0"/>
        <v>46800</v>
      </c>
      <c r="E63" s="24">
        <v>46800</v>
      </c>
    </row>
  </sheetData>
  <mergeCells count="2">
    <mergeCell ref="A2:E2"/>
    <mergeCell ref="C1:E1"/>
  </mergeCells>
  <phoneticPr fontId="11" type="noConversion"/>
  <printOptions horizontalCentered="1"/>
  <pageMargins left="0.25" right="0.25" top="0.75" bottom="0.75" header="0.3" footer="0.3"/>
  <pageSetup paperSize="9" scale="72" firstPageNumber="49" orientation="portrait" useFirstPageNumber="1" r:id="rId1"/>
  <rowBreaks count="3" manualBreakCount="3">
    <brk id="19" max="4" man="1"/>
    <brk id="30" max="4" man="1"/>
    <brk id="40"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 1</vt:lpstr>
      <vt:lpstr>'Лист 1'!Заголовки_для_печати</vt:lpstr>
      <vt:lpstr>'Лист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User</cp:lastModifiedBy>
  <cp:lastPrinted>2022-04-08T09:39:54Z</cp:lastPrinted>
  <dcterms:created xsi:type="dcterms:W3CDTF">2019-10-15T09:31:20Z</dcterms:created>
  <dcterms:modified xsi:type="dcterms:W3CDTF">2023-02-13T05:52:07Z</dcterms:modified>
</cp:coreProperties>
</file>