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G10" i="1"/>
  <c r="F10" i="1"/>
  <c r="F18" i="1" l="1"/>
  <c r="E18" i="1"/>
  <c r="S25" i="1" l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D18" i="1"/>
  <c r="C18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N10" i="1"/>
  <c r="M10" i="1"/>
  <c r="L10" i="1"/>
  <c r="K10" i="1"/>
  <c r="J10" i="1"/>
  <c r="E10" i="1"/>
  <c r="D10" i="1"/>
  <c r="D26" i="1" s="1"/>
  <c r="C10" i="1"/>
  <c r="E26" i="1" l="1"/>
  <c r="K26" i="1"/>
  <c r="F26" i="1"/>
  <c r="N26" i="1"/>
  <c r="C26" i="1"/>
  <c r="G26" i="1"/>
  <c r="O26" i="1"/>
  <c r="M26" i="1"/>
  <c r="H26" i="1"/>
  <c r="Q26" i="1"/>
  <c r="S26" i="1"/>
  <c r="L26" i="1"/>
  <c r="P26" i="1"/>
  <c r="I26" i="1"/>
  <c r="J26" i="1"/>
  <c r="R26" i="1"/>
</calcChain>
</file>

<file path=xl/sharedStrings.xml><?xml version="1.0" encoding="utf-8"?>
<sst xmlns="http://schemas.openxmlformats.org/spreadsheetml/2006/main" count="49" uniqueCount="41">
  <si>
    <t>Наименование предприятия</t>
  </si>
  <si>
    <t>ОКВЭД</t>
  </si>
  <si>
    <t>Среднесписочная численность работников (бз внешних совместителей), человек</t>
  </si>
  <si>
    <t>Отружено товаров исобственного производства, (тыс.руб.)</t>
  </si>
  <si>
    <t>Продано товаров исобственного производства, (тыс.руб.)</t>
  </si>
  <si>
    <t>Выручка от продажи  товаров, работ,услуг (без НДС) исобственного производства, (тыс.руб.)</t>
  </si>
  <si>
    <t>Раздел А</t>
  </si>
  <si>
    <t>ООО КФХ "Харчевников"</t>
  </si>
  <si>
    <t>ООО "Комплекторгснаб"</t>
  </si>
  <si>
    <t>ООО "Ульяновская Нива"</t>
  </si>
  <si>
    <t>Итого по разделу А</t>
  </si>
  <si>
    <t>Раздел В,С,D,E</t>
  </si>
  <si>
    <t>Итого по раздел В,С,D,E</t>
  </si>
  <si>
    <t>Раздел F</t>
  </si>
  <si>
    <t>ООО "Ульяновский Дорожник"</t>
  </si>
  <si>
    <t>Итого по раздел F</t>
  </si>
  <si>
    <t>Раздел   Н</t>
  </si>
  <si>
    <t>ООО"ТЭК Калугатранс"</t>
  </si>
  <si>
    <t xml:space="preserve"> Итого по разделу   Н</t>
  </si>
  <si>
    <t>2025 (прогноз)</t>
  </si>
  <si>
    <t>Прочие виды  деятельности К</t>
  </si>
  <si>
    <t>ООО " Лигра"</t>
  </si>
  <si>
    <t xml:space="preserve"> Итого прочие виды  деятельности К</t>
  </si>
  <si>
    <t xml:space="preserve">   ИТОГО</t>
  </si>
  <si>
    <t>01.23</t>
  </si>
  <si>
    <t>01.70</t>
  </si>
  <si>
    <t>35.30</t>
  </si>
  <si>
    <t>45.21</t>
  </si>
  <si>
    <t>49.41</t>
  </si>
  <si>
    <t>82.99</t>
  </si>
  <si>
    <t>2026 (прогноз)</t>
  </si>
  <si>
    <t>ООО "Ульяновские  тепловые сети"</t>
  </si>
  <si>
    <t>ООО "Спецтехмонтаж"</t>
  </si>
  <si>
    <t xml:space="preserve">2024      (оценка) </t>
  </si>
  <si>
    <t>2024 (оценка)</t>
  </si>
  <si>
    <t>2027 (пргноз)</t>
  </si>
  <si>
    <t>2027 (прогноз)</t>
  </si>
  <si>
    <t>2026 прогноз)</t>
  </si>
  <si>
    <t>38.32.3</t>
  </si>
  <si>
    <t>ООО "Серп и Молот""</t>
  </si>
  <si>
    <t>Муниципальное образования  МР  "Ульяновский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</si>
</sst>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2" borderId="1" xfId="0" applyFill="1" applyBorder="1"/>
    <xf numFmtId="0" fontId="0" fillId="3" borderId="1" xfId="0" applyFill="1" applyBorder="1"/>
    <xf numFmtId="0" fontId="0" fillId="0" borderId="7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2" xfId="0" applyFont="1" applyFill="1" applyBorder="1"/>
    <xf numFmtId="0" fontId="0" fillId="2" borderId="0" xfId="0" applyFill="1" applyBorder="1"/>
    <xf numFmtId="49" fontId="0" fillId="2" borderId="1" xfId="0" applyNumberFormat="1" applyFill="1" applyBorder="1"/>
    <xf numFmtId="0" fontId="1" fillId="2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36"/>
  <sheetViews>
    <sheetView tabSelected="1" topLeftCell="A4" workbookViewId="0">
      <selection activeCell="A6" sqref="A6:S10"/>
    </sheetView>
  </sheetViews>
  <sheetFormatPr defaultRowHeight="15" x14ac:dyDescent="0.25"/>
  <cols>
    <col min="1" max="1" width="22.7109375" customWidth="1"/>
    <col min="2" max="2" width="9.5703125" bestFit="1" customWidth="1"/>
    <col min="4" max="4" width="10.42578125" customWidth="1"/>
    <col min="5" max="5" width="14.42578125" customWidth="1"/>
    <col min="7" max="7" width="9.42578125" customWidth="1"/>
    <col min="11" max="11" width="11" customWidth="1"/>
    <col min="12" max="12" width="11.42578125" customWidth="1"/>
    <col min="13" max="13" width="11.140625" customWidth="1"/>
    <col min="14" max="14" width="9.85546875" customWidth="1"/>
    <col min="17" max="17" width="9.85546875" customWidth="1"/>
    <col min="19" max="19" width="10" customWidth="1"/>
  </cols>
  <sheetData>
    <row r="2" spans="1:19" x14ac:dyDescent="0.25">
      <c r="C2" s="20" t="s">
        <v>40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4" spans="1:19" ht="165" customHeight="1" x14ac:dyDescent="0.25">
      <c r="A4" s="21" t="s">
        <v>0</v>
      </c>
      <c r="B4" s="23" t="s">
        <v>1</v>
      </c>
      <c r="C4" s="11" t="s">
        <v>2</v>
      </c>
      <c r="D4" s="13"/>
      <c r="E4" s="11" t="s">
        <v>3</v>
      </c>
      <c r="F4" s="12"/>
      <c r="G4" s="12"/>
      <c r="H4" s="12"/>
      <c r="I4" s="13"/>
      <c r="J4" s="11" t="s">
        <v>4</v>
      </c>
      <c r="K4" s="12"/>
      <c r="L4" s="12"/>
      <c r="M4" s="12"/>
      <c r="N4" s="13"/>
      <c r="O4" s="11" t="s">
        <v>5</v>
      </c>
      <c r="P4" s="12"/>
      <c r="Q4" s="12"/>
      <c r="R4" s="12"/>
      <c r="S4" s="13"/>
    </row>
    <row r="5" spans="1:19" ht="45" x14ac:dyDescent="0.25">
      <c r="A5" s="22"/>
      <c r="B5" s="24"/>
      <c r="C5" s="5">
        <v>2023</v>
      </c>
      <c r="D5" s="6" t="s">
        <v>33</v>
      </c>
      <c r="E5" s="6">
        <v>2023</v>
      </c>
      <c r="F5" s="6" t="s">
        <v>34</v>
      </c>
      <c r="G5" s="6" t="s">
        <v>19</v>
      </c>
      <c r="H5" s="6" t="s">
        <v>30</v>
      </c>
      <c r="I5" s="6" t="s">
        <v>35</v>
      </c>
      <c r="J5" s="5">
        <v>2023</v>
      </c>
      <c r="K5" s="6" t="s">
        <v>34</v>
      </c>
      <c r="L5" s="6" t="s">
        <v>19</v>
      </c>
      <c r="M5" s="6" t="s">
        <v>30</v>
      </c>
      <c r="N5" s="6" t="s">
        <v>36</v>
      </c>
      <c r="O5" s="5">
        <v>2023</v>
      </c>
      <c r="P5" s="6" t="s">
        <v>34</v>
      </c>
      <c r="Q5" s="6" t="s">
        <v>19</v>
      </c>
      <c r="R5" s="6" t="s">
        <v>37</v>
      </c>
      <c r="S5" s="6" t="s">
        <v>35</v>
      </c>
    </row>
    <row r="6" spans="1:19" x14ac:dyDescent="0.25">
      <c r="A6" s="25" t="s">
        <v>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x14ac:dyDescent="0.25">
      <c r="A7" s="9" t="s">
        <v>7</v>
      </c>
      <c r="B7" s="27" t="s">
        <v>24</v>
      </c>
      <c r="C7" s="9">
        <v>40</v>
      </c>
      <c r="D7" s="9">
        <v>40</v>
      </c>
      <c r="E7" s="9">
        <v>336030</v>
      </c>
      <c r="F7" s="9">
        <v>349471</v>
      </c>
      <c r="G7" s="9">
        <v>359950</v>
      </c>
      <c r="H7" s="9">
        <v>370750</v>
      </c>
      <c r="I7" s="9">
        <v>381870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336030</v>
      </c>
      <c r="P7" s="9">
        <v>349471</v>
      </c>
      <c r="Q7" s="9">
        <v>359950</v>
      </c>
      <c r="R7" s="9">
        <v>370750</v>
      </c>
      <c r="S7" s="9">
        <v>381870</v>
      </c>
    </row>
    <row r="8" spans="1:19" x14ac:dyDescent="0.25">
      <c r="A8" s="9" t="s">
        <v>8</v>
      </c>
      <c r="B8" s="27" t="s">
        <v>25</v>
      </c>
      <c r="C8" s="9">
        <v>4</v>
      </c>
      <c r="D8" s="9">
        <v>4</v>
      </c>
      <c r="E8" s="9">
        <v>243</v>
      </c>
      <c r="F8" s="9">
        <v>250</v>
      </c>
      <c r="G8" s="9">
        <v>260</v>
      </c>
      <c r="H8" s="9">
        <v>270</v>
      </c>
      <c r="I8" s="9">
        <v>280</v>
      </c>
      <c r="J8" s="9"/>
      <c r="K8" s="9"/>
      <c r="L8" s="9"/>
      <c r="M8" s="9"/>
      <c r="N8" s="9"/>
      <c r="O8" s="9">
        <v>243</v>
      </c>
      <c r="P8" s="9">
        <v>250</v>
      </c>
      <c r="Q8" s="9">
        <v>260</v>
      </c>
      <c r="R8" s="9">
        <v>270</v>
      </c>
      <c r="S8" s="9">
        <v>280</v>
      </c>
    </row>
    <row r="9" spans="1:19" x14ac:dyDescent="0.25">
      <c r="A9" s="9" t="s">
        <v>9</v>
      </c>
      <c r="B9" s="27" t="s">
        <v>24</v>
      </c>
      <c r="C9" s="9">
        <v>76</v>
      </c>
      <c r="D9" s="9">
        <v>100</v>
      </c>
      <c r="E9" s="9">
        <v>35879</v>
      </c>
      <c r="F9" s="9">
        <v>37017</v>
      </c>
      <c r="G9" s="9">
        <v>41679</v>
      </c>
      <c r="H9" s="9">
        <v>47207</v>
      </c>
      <c r="I9" s="9">
        <v>50447</v>
      </c>
      <c r="J9" s="9"/>
      <c r="K9" s="9"/>
      <c r="L9" s="9"/>
      <c r="M9" s="9"/>
      <c r="N9" s="9"/>
      <c r="O9" s="9">
        <v>35879</v>
      </c>
      <c r="P9" s="9">
        <v>37017</v>
      </c>
      <c r="Q9" s="9">
        <v>41679</v>
      </c>
      <c r="R9" s="9">
        <v>47207</v>
      </c>
      <c r="S9" s="9">
        <v>50447</v>
      </c>
    </row>
    <row r="10" spans="1:19" ht="13.5" customHeight="1" x14ac:dyDescent="0.25">
      <c r="A10" s="28" t="s">
        <v>10</v>
      </c>
      <c r="B10" s="9"/>
      <c r="C10" s="9">
        <f t="shared" ref="C10:S10" si="0">C7+C8+C9</f>
        <v>120</v>
      </c>
      <c r="D10" s="9">
        <f t="shared" si="0"/>
        <v>144</v>
      </c>
      <c r="E10" s="9">
        <f t="shared" si="0"/>
        <v>372152</v>
      </c>
      <c r="F10" s="9">
        <f t="shared" ref="F10" si="1">F7+F8+F9</f>
        <v>386738</v>
      </c>
      <c r="G10" s="9">
        <f t="shared" ref="G10" si="2">G7+G8+G9</f>
        <v>401889</v>
      </c>
      <c r="H10" s="9">
        <f t="shared" ref="H10" si="3">H7+H8+H9</f>
        <v>418227</v>
      </c>
      <c r="I10" s="9">
        <f t="shared" ref="I10" si="4">I7+I8+I9</f>
        <v>432597</v>
      </c>
      <c r="J10" s="9">
        <f t="shared" si="0"/>
        <v>0</v>
      </c>
      <c r="K10" s="9">
        <f t="shared" si="0"/>
        <v>0</v>
      </c>
      <c r="L10" s="9">
        <f t="shared" si="0"/>
        <v>0</v>
      </c>
      <c r="M10" s="9">
        <f t="shared" si="0"/>
        <v>0</v>
      </c>
      <c r="N10" s="9">
        <f t="shared" si="0"/>
        <v>0</v>
      </c>
      <c r="O10" s="9">
        <v>372152</v>
      </c>
      <c r="P10" s="9">
        <v>386738</v>
      </c>
      <c r="Q10" s="9">
        <v>401889</v>
      </c>
      <c r="R10" s="9">
        <v>418227</v>
      </c>
      <c r="S10" s="9">
        <v>432597</v>
      </c>
    </row>
    <row r="11" spans="1:19" ht="36.75" customHeight="1" x14ac:dyDescent="0.25">
      <c r="A11" s="17" t="s">
        <v>11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9"/>
    </row>
    <row r="12" spans="1:19" x14ac:dyDescent="0.25">
      <c r="A12" s="5" t="s">
        <v>39</v>
      </c>
      <c r="B12" s="5" t="s">
        <v>38</v>
      </c>
      <c r="C12" s="5">
        <v>10</v>
      </c>
      <c r="D12" s="5">
        <v>10</v>
      </c>
      <c r="E12" s="5">
        <v>6069</v>
      </c>
      <c r="F12" s="5">
        <v>7000</v>
      </c>
      <c r="G12" s="5">
        <v>7000</v>
      </c>
      <c r="H12" s="5">
        <v>7000</v>
      </c>
      <c r="I12" s="5">
        <v>7000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6069</v>
      </c>
      <c r="P12" s="5">
        <v>7000</v>
      </c>
      <c r="Q12" s="5">
        <v>7000</v>
      </c>
      <c r="R12" s="5">
        <v>7000</v>
      </c>
      <c r="S12" s="5">
        <v>7000</v>
      </c>
    </row>
    <row r="13" spans="1:19" ht="30" x14ac:dyDescent="0.25">
      <c r="A13" s="6" t="s">
        <v>31</v>
      </c>
      <c r="B13" s="5" t="s">
        <v>26</v>
      </c>
      <c r="C13" s="5">
        <v>16</v>
      </c>
      <c r="D13" s="5">
        <v>8</v>
      </c>
      <c r="E13" s="5">
        <v>22146</v>
      </c>
      <c r="F13" s="5">
        <v>23431</v>
      </c>
      <c r="G13" s="5">
        <v>24765</v>
      </c>
      <c r="H13" s="5">
        <v>25757</v>
      </c>
      <c r="I13" s="5">
        <v>26788</v>
      </c>
      <c r="J13" s="5"/>
      <c r="K13" s="5"/>
      <c r="L13" s="5"/>
      <c r="M13" s="5"/>
      <c r="N13" s="5"/>
      <c r="O13" s="5">
        <v>22146</v>
      </c>
      <c r="P13" s="5">
        <v>23431</v>
      </c>
      <c r="Q13" s="5">
        <v>24765</v>
      </c>
      <c r="R13" s="5">
        <v>25757</v>
      </c>
      <c r="S13" s="5">
        <v>26788</v>
      </c>
    </row>
    <row r="14" spans="1:19" x14ac:dyDescent="0.25">
      <c r="A14" s="7" t="s">
        <v>12</v>
      </c>
      <c r="B14" s="5"/>
      <c r="C14" s="5">
        <f>C12+C13</f>
        <v>26</v>
      </c>
      <c r="D14" s="5">
        <f t="shared" ref="D14:S14" si="5">D12+D13</f>
        <v>18</v>
      </c>
      <c r="E14" s="5">
        <f t="shared" si="5"/>
        <v>28215</v>
      </c>
      <c r="F14" s="5">
        <f t="shared" si="5"/>
        <v>30431</v>
      </c>
      <c r="G14" s="5">
        <f t="shared" si="5"/>
        <v>31765</v>
      </c>
      <c r="H14" s="5">
        <f t="shared" si="5"/>
        <v>32757</v>
      </c>
      <c r="I14" s="5">
        <f t="shared" si="5"/>
        <v>33788</v>
      </c>
      <c r="J14" s="5">
        <f t="shared" si="5"/>
        <v>0</v>
      </c>
      <c r="K14" s="5">
        <f t="shared" si="5"/>
        <v>0</v>
      </c>
      <c r="L14" s="5">
        <f t="shared" si="5"/>
        <v>0</v>
      </c>
      <c r="M14" s="5">
        <f t="shared" si="5"/>
        <v>0</v>
      </c>
      <c r="N14" s="5">
        <f t="shared" si="5"/>
        <v>0</v>
      </c>
      <c r="O14" s="5">
        <f t="shared" si="5"/>
        <v>28215</v>
      </c>
      <c r="P14" s="5">
        <f t="shared" si="5"/>
        <v>30431</v>
      </c>
      <c r="Q14" s="5">
        <f t="shared" si="5"/>
        <v>31765</v>
      </c>
      <c r="R14" s="5">
        <f t="shared" si="5"/>
        <v>32757</v>
      </c>
      <c r="S14" s="5">
        <f t="shared" si="5"/>
        <v>33788</v>
      </c>
    </row>
    <row r="15" spans="1:19" ht="37.5" customHeight="1" x14ac:dyDescent="0.25">
      <c r="A15" s="17" t="s">
        <v>13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9"/>
    </row>
    <row r="16" spans="1:19" ht="30" x14ac:dyDescent="0.25">
      <c r="A16" s="6" t="s">
        <v>14</v>
      </c>
      <c r="B16" s="5" t="s">
        <v>27</v>
      </c>
      <c r="C16" s="5">
        <v>5</v>
      </c>
      <c r="D16" s="5">
        <v>5</v>
      </c>
      <c r="E16" s="10">
        <v>8080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/>
      <c r="O16" s="10">
        <v>8080</v>
      </c>
      <c r="P16" s="10">
        <v>0</v>
      </c>
      <c r="Q16" s="10">
        <v>0</v>
      </c>
      <c r="R16" s="10">
        <v>0</v>
      </c>
      <c r="S16" s="10">
        <v>0</v>
      </c>
    </row>
    <row r="17" spans="1:19" x14ac:dyDescent="0.25">
      <c r="A17" s="5" t="s">
        <v>32</v>
      </c>
      <c r="B17" s="5" t="s">
        <v>27</v>
      </c>
      <c r="C17" s="5">
        <v>15</v>
      </c>
      <c r="D17" s="5">
        <v>15</v>
      </c>
      <c r="E17" s="10">
        <v>71719</v>
      </c>
      <c r="F17" s="10">
        <v>72000</v>
      </c>
      <c r="G17" s="10">
        <v>74000</v>
      </c>
      <c r="H17" s="10">
        <v>76000</v>
      </c>
      <c r="I17" s="10">
        <v>78000</v>
      </c>
      <c r="J17" s="10"/>
      <c r="K17" s="10"/>
      <c r="L17" s="10"/>
      <c r="M17" s="10"/>
      <c r="N17" s="10"/>
      <c r="O17" s="10">
        <v>71719</v>
      </c>
      <c r="P17" s="10">
        <v>72000</v>
      </c>
      <c r="Q17" s="10">
        <v>74000</v>
      </c>
      <c r="R17" s="10">
        <v>76000</v>
      </c>
      <c r="S17" s="10">
        <v>78000</v>
      </c>
    </row>
    <row r="18" spans="1:19" x14ac:dyDescent="0.25">
      <c r="A18" s="7" t="s">
        <v>15</v>
      </c>
      <c r="B18" s="5"/>
      <c r="C18" s="5">
        <f>C16+C17</f>
        <v>20</v>
      </c>
      <c r="D18" s="5">
        <f t="shared" ref="D18:I18" si="6">D16+D17</f>
        <v>20</v>
      </c>
      <c r="E18" s="10">
        <f>E16+E17</f>
        <v>79799</v>
      </c>
      <c r="F18" s="10">
        <f>F16+F17</f>
        <v>72000</v>
      </c>
      <c r="G18" s="10">
        <f t="shared" si="6"/>
        <v>74000</v>
      </c>
      <c r="H18" s="10">
        <f t="shared" si="6"/>
        <v>76000</v>
      </c>
      <c r="I18" s="10">
        <f t="shared" si="6"/>
        <v>78000</v>
      </c>
      <c r="J18" s="10">
        <f t="shared" ref="J18" si="7">J16+J17</f>
        <v>0</v>
      </c>
      <c r="K18" s="10">
        <f t="shared" ref="K18" si="8">K16+K17</f>
        <v>0</v>
      </c>
      <c r="L18" s="10">
        <f t="shared" ref="L18" si="9">L16+L17</f>
        <v>0</v>
      </c>
      <c r="M18" s="10">
        <f t="shared" ref="M18" si="10">M16+M17</f>
        <v>0</v>
      </c>
      <c r="N18" s="10">
        <f t="shared" ref="N18" si="11">N16+N17</f>
        <v>0</v>
      </c>
      <c r="O18" s="10">
        <f t="shared" ref="O18" si="12">O16+O17</f>
        <v>79799</v>
      </c>
      <c r="P18" s="10">
        <f t="shared" ref="P18" si="13">P16+P17</f>
        <v>72000</v>
      </c>
      <c r="Q18" s="10">
        <f t="shared" ref="Q18" si="14">Q16+Q17</f>
        <v>74000</v>
      </c>
      <c r="R18" s="10">
        <f t="shared" ref="R18" si="15">R16+R17</f>
        <v>76000</v>
      </c>
      <c r="S18" s="10">
        <f t="shared" ref="S18" si="16">S16+S17</f>
        <v>78000</v>
      </c>
    </row>
    <row r="19" spans="1:19" ht="33" customHeight="1" x14ac:dyDescent="0.25">
      <c r="A19" s="7" t="s">
        <v>16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5">
      <c r="A20" s="5" t="s">
        <v>17</v>
      </c>
      <c r="B20" s="5" t="s">
        <v>28</v>
      </c>
      <c r="C20" s="5">
        <v>10</v>
      </c>
      <c r="D20" s="5">
        <v>10</v>
      </c>
      <c r="E20" s="10">
        <v>53584</v>
      </c>
      <c r="F20" s="10">
        <v>56000</v>
      </c>
      <c r="G20" s="10">
        <v>58000</v>
      </c>
      <c r="H20" s="10">
        <v>60000</v>
      </c>
      <c r="I20" s="10">
        <v>62000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53584</v>
      </c>
      <c r="P20" s="5">
        <v>56000</v>
      </c>
      <c r="Q20" s="5">
        <v>58000</v>
      </c>
      <c r="R20" s="5">
        <v>60000</v>
      </c>
      <c r="S20" s="5">
        <v>62000</v>
      </c>
    </row>
    <row r="21" spans="1:19" x14ac:dyDescent="0.25">
      <c r="A21" s="7" t="s">
        <v>18</v>
      </c>
      <c r="B21" s="5"/>
      <c r="C21" s="5">
        <v>10</v>
      </c>
      <c r="D21" s="5">
        <v>10</v>
      </c>
      <c r="E21" s="5">
        <v>53584</v>
      </c>
      <c r="F21" s="5">
        <v>56000</v>
      </c>
      <c r="G21" s="5">
        <v>58000</v>
      </c>
      <c r="H21" s="5">
        <v>60000</v>
      </c>
      <c r="I21" s="5">
        <v>62000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53584</v>
      </c>
      <c r="P21" s="5">
        <v>56000</v>
      </c>
      <c r="Q21" s="5">
        <v>58000</v>
      </c>
      <c r="R21" s="5">
        <v>60000</v>
      </c>
      <c r="S21" s="5">
        <v>62000</v>
      </c>
    </row>
    <row r="22" spans="1:19" ht="36.75" customHeight="1" x14ac:dyDescent="0.25">
      <c r="A22" s="14" t="s">
        <v>20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6"/>
    </row>
    <row r="23" spans="1:19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25">
      <c r="A24" s="5" t="s">
        <v>21</v>
      </c>
      <c r="B24" s="5" t="s">
        <v>29</v>
      </c>
      <c r="C24" s="5">
        <v>10</v>
      </c>
      <c r="D24" s="5">
        <v>10</v>
      </c>
      <c r="E24" s="5">
        <v>1260</v>
      </c>
      <c r="F24" s="5">
        <v>1300</v>
      </c>
      <c r="G24" s="5">
        <v>1400</v>
      </c>
      <c r="H24" s="5">
        <v>1500</v>
      </c>
      <c r="I24" s="5">
        <v>1600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1260</v>
      </c>
      <c r="P24" s="5">
        <v>1300</v>
      </c>
      <c r="Q24" s="5">
        <v>1400</v>
      </c>
      <c r="R24" s="5">
        <v>1500</v>
      </c>
      <c r="S24" s="5">
        <v>1600</v>
      </c>
    </row>
    <row r="25" spans="1:19" ht="30" x14ac:dyDescent="0.25">
      <c r="A25" s="8" t="s">
        <v>22</v>
      </c>
      <c r="B25" s="5"/>
      <c r="C25" s="5">
        <f t="shared" ref="C25:S25" si="17">C23+C24</f>
        <v>10</v>
      </c>
      <c r="D25" s="5">
        <f t="shared" si="17"/>
        <v>10</v>
      </c>
      <c r="E25" s="5">
        <f t="shared" si="17"/>
        <v>1260</v>
      </c>
      <c r="F25" s="5">
        <f t="shared" si="17"/>
        <v>1300</v>
      </c>
      <c r="G25" s="5">
        <f t="shared" si="17"/>
        <v>1400</v>
      </c>
      <c r="H25" s="5">
        <f t="shared" si="17"/>
        <v>1500</v>
      </c>
      <c r="I25" s="5">
        <f t="shared" si="17"/>
        <v>1600</v>
      </c>
      <c r="J25" s="5">
        <f t="shared" si="17"/>
        <v>0</v>
      </c>
      <c r="K25" s="5">
        <f t="shared" si="17"/>
        <v>0</v>
      </c>
      <c r="L25" s="5">
        <f t="shared" si="17"/>
        <v>0</v>
      </c>
      <c r="M25" s="5">
        <f t="shared" si="17"/>
        <v>0</v>
      </c>
      <c r="N25" s="5">
        <f t="shared" si="17"/>
        <v>0</v>
      </c>
      <c r="O25" s="5">
        <f t="shared" si="17"/>
        <v>1260</v>
      </c>
      <c r="P25" s="5">
        <f t="shared" si="17"/>
        <v>1300</v>
      </c>
      <c r="Q25" s="5">
        <f t="shared" si="17"/>
        <v>1400</v>
      </c>
      <c r="R25" s="5">
        <f t="shared" si="17"/>
        <v>1500</v>
      </c>
      <c r="S25" s="5">
        <f t="shared" si="17"/>
        <v>1600</v>
      </c>
    </row>
    <row r="26" spans="1:19" ht="40.5" customHeight="1" x14ac:dyDescent="0.25">
      <c r="A26" s="7" t="s">
        <v>23</v>
      </c>
      <c r="B26" s="5"/>
      <c r="C26" s="7">
        <f>C10+C14+C18+C21+C25</f>
        <v>186</v>
      </c>
      <c r="D26" s="7">
        <f>D10+D14+D18+D21+D25</f>
        <v>202</v>
      </c>
      <c r="E26" s="7">
        <f>E10+E14+E18+E21+E25+I28</f>
        <v>535010</v>
      </c>
      <c r="F26" s="7">
        <f t="shared" ref="F26:S26" si="18">F10+F14+F18+F21+F25</f>
        <v>546469</v>
      </c>
      <c r="G26" s="7">
        <f t="shared" si="18"/>
        <v>567054</v>
      </c>
      <c r="H26" s="7">
        <f t="shared" si="18"/>
        <v>588484</v>
      </c>
      <c r="I26" s="7">
        <f t="shared" si="18"/>
        <v>607985</v>
      </c>
      <c r="J26" s="7">
        <f t="shared" si="18"/>
        <v>0</v>
      </c>
      <c r="K26" s="7">
        <f t="shared" si="18"/>
        <v>0</v>
      </c>
      <c r="L26" s="7">
        <f t="shared" si="18"/>
        <v>0</v>
      </c>
      <c r="M26" s="7">
        <f t="shared" si="18"/>
        <v>0</v>
      </c>
      <c r="N26" s="7">
        <f t="shared" si="18"/>
        <v>0</v>
      </c>
      <c r="O26" s="7">
        <f t="shared" si="18"/>
        <v>535010</v>
      </c>
      <c r="P26" s="7">
        <f t="shared" si="18"/>
        <v>546469</v>
      </c>
      <c r="Q26" s="7">
        <f t="shared" si="18"/>
        <v>567054</v>
      </c>
      <c r="R26" s="7">
        <f t="shared" si="18"/>
        <v>588484</v>
      </c>
      <c r="S26" s="7">
        <f t="shared" si="18"/>
        <v>607985</v>
      </c>
    </row>
    <row r="27" spans="1:19" x14ac:dyDescent="0.25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25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25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25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25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25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25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25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25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25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</sheetData>
  <mergeCells count="10">
    <mergeCell ref="O4:S4"/>
    <mergeCell ref="A22:S22"/>
    <mergeCell ref="A11:S11"/>
    <mergeCell ref="A15:S15"/>
    <mergeCell ref="C2:Q2"/>
    <mergeCell ref="C4:D4"/>
    <mergeCell ref="E4:I4"/>
    <mergeCell ref="J4:N4"/>
    <mergeCell ref="A4:A5"/>
    <mergeCell ref="B4:B5"/>
  </mergeCells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2024-06-28T08:45:35Z</dcterms:modified>
</cp:coreProperties>
</file>