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5480" windowHeight="11640"/>
  </bookViews>
  <sheets>
    <sheet name="2018" sheetId="1" r:id="rId1"/>
  </sheets>
  <definedNames>
    <definedName name="_xlnm.Print_Area" localSheetId="0">'2018'!$A$1:$C$54</definedName>
  </definedNames>
  <calcPr calcId="124519"/>
</workbook>
</file>

<file path=xl/calcChain.xml><?xml version="1.0" encoding="utf-8"?>
<calcChain xmlns="http://schemas.openxmlformats.org/spreadsheetml/2006/main">
  <c r="C48" i="1"/>
  <c r="C44"/>
  <c r="C35"/>
  <c r="C17"/>
  <c r="C9"/>
  <c r="C23"/>
  <c r="C46"/>
  <c r="C42"/>
  <c r="C38"/>
  <c r="C37" s="1"/>
  <c r="C29"/>
  <c r="C26"/>
  <c r="C34" l="1"/>
  <c r="C16"/>
  <c r="C41"/>
  <c r="C40" s="1"/>
  <c r="C25"/>
  <c r="C8"/>
  <c r="C7" l="1"/>
  <c r="C6" l="1"/>
  <c r="C5" s="1"/>
</calcChain>
</file>

<file path=xl/sharedStrings.xml><?xml version="1.0" encoding="utf-8"?>
<sst xmlns="http://schemas.openxmlformats.org/spreadsheetml/2006/main" count="97" uniqueCount="97">
  <si>
    <t>Наименование источника доходов</t>
  </si>
  <si>
    <t>ДОХОДЫ ВСЕГО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</si>
  <si>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</si>
  <si>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</si>
  <si>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</si>
  <si>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</si>
  <si>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</si>
  <si>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</si>
  <si>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</si>
  <si>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</si>
  <si>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</si>
  <si>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000 1 06 00000 00 0000 000</t>
  </si>
  <si>
    <t>000 2 00 00000 00 0000 000</t>
  </si>
  <si>
    <t>Налоги на совокупный доход, в том числе</t>
  </si>
  <si>
    <t>000 1 05 00000 00 0000 000</t>
  </si>
  <si>
    <t>Налог, взимаемый в связи с применением упрощенной системы налогообложения</t>
  </si>
  <si>
    <t>Дотации бюджетам бюджетной системы Российской Федерации</t>
  </si>
  <si>
    <t>БЕЗВОЗМЕЗДНЫЕ ПОСТУПЛЕНИЯ, в том числе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</si>
  <si>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</si>
  <si>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</si>
  <si>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ДРУГИХ БЮДЖЕТОВ БЮДЖЕТНОЙ СИСТЕМЫ РОССИЙСКОЙ ФЕДЕРАЦИИ</t>
  </si>
  <si>
    <t>000 2 02 00000 00 0000 000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</si>
  <si>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</si>
  <si>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</si>
  <si>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</si>
  <si>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</si>
  <si>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 xml:space="preserve">    000 2 02 40000 00 0000 150</t>
  </si>
  <si>
    <t xml:space="preserve">НЕНАЛОГОВЫЕ ДОХОДЫ   </t>
  </si>
  <si>
    <t>Прочие неналоговые доходы</t>
  </si>
  <si>
    <t>000 1 17 00000 00 0000 000</t>
  </si>
  <si>
    <t>Инициативные платежи</t>
  </si>
  <si>
    <t xml:space="preserve"> 2022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</si>
  <si>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</si>
  <si>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 xml:space="preserve">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</si>
  <si>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</si>
  <si>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000 1 01 02000 00 0000 000</t>
  </si>
  <si>
    <t>182 1 01 02010 01 1000 110</t>
  </si>
  <si>
    <t>182 1 01 02010 01 2100 110</t>
  </si>
  <si>
    <t>182 1 01 02030 01 1000 110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</si>
  <si>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</si>
  <si>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</si>
  <si>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>000 1 05 01000 00 0000 000</t>
  </si>
  <si>
    <t>Налог, взимаемый с налогоплательщиков, выбравших в качестве объекта налогообложения  доходы (пени по соответствующему платежу)</t>
  </si>
  <si>
    <t>Налог, взимаемый с налогоплательщиков, выбравших в качестве объекта налогообложения  доходы (сумма платежа (перерасчеты, недоимка и задолженность по платежу, в т.ч. по отмененному)</t>
  </si>
  <si>
    <t>182 1 05 01011 01 1000 110</t>
  </si>
  <si>
    <t>182 1 05 01011 01 2100 110</t>
  </si>
  <si>
    <t>Налог на имущество физических лиц, взимаемый по ставкам, применяемым  к объектам налогооблажения, расположенным в границах поселений</t>
  </si>
  <si>
    <t>182 1 06 010301 01 1000 110</t>
  </si>
  <si>
    <t>182 1 06 010301 01 2100 110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</si>
  <si>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</si>
  <si>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</si>
  <si>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</si>
  <si>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физических,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</si>
  <si>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</si>
  <si>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182 1 06 06033 10 1000 110</t>
  </si>
  <si>
    <t>182 1 06 06033 10 2100 110</t>
  </si>
  <si>
    <t xml:space="preserve">182 1 06 06043 10 1000 110 </t>
  </si>
  <si>
    <t xml:space="preserve">182 1 06 06043 10 2100 110 </t>
  </si>
  <si>
    <t>Инициативные платежи, зачисляемые в бюджеты сельских поселений</t>
  </si>
  <si>
    <t>182 1 17 15000 00 0000 150</t>
  </si>
  <si>
    <t>182 1 17 15030 10 0000 150</t>
  </si>
  <si>
    <t xml:space="preserve">    000 2 02 10000 00 0000 000</t>
  </si>
  <si>
    <t>Дотации бюджетам сельских поселений на выравнивание бюджетной обеспеченности</t>
  </si>
  <si>
    <t>341 2 02 15001 10 0000 150</t>
  </si>
  <si>
    <t>Субсидии бюджетам бюджетной системы Российской Федерации</t>
  </si>
  <si>
    <t>000 2 02 20000 00 0000 000</t>
  </si>
  <si>
    <t xml:space="preserve">Прочие субсидии бюджетам сельских поселений на реализацию инициативных проектов </t>
  </si>
  <si>
    <t>341 2 02 29999 10 0258 150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</si>
  <si>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</si>
  <si>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341 2 02 35118 10 0000 150</t>
  </si>
  <si>
    <t xml:space="preserve">    000 2 02 30000 00 0000 000</t>
  </si>
  <si>
    <t>Межбюджетные трансферты, передаваемые бюджетам поселений по организации ритуальных услуг и содержание мест захоронения</t>
  </si>
  <si>
    <t>Межбюджетные трансферты, передаваемые бюджетам поселений по организации дорожной деятельности в отношении автомобильных дорог местного значения в границах населенных пунктов поселения и обеспечение безопасности дорожного движения на них</t>
  </si>
  <si>
    <t>Прочие межбюджетные трансферты, передаваемые бюджетам  сельских поселений</t>
  </si>
  <si>
    <t>341 2 02 40014 10 0819 150</t>
  </si>
  <si>
    <t>341 2 02 40014 10 0806 150</t>
  </si>
  <si>
    <t>341 2 02 49999 10 0826 150</t>
  </si>
  <si>
    <t xml:space="preserve">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</si>
  <si>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182 1 0 02010 01 3000 110</t>
  </si>
  <si>
    <t>182 1 05 01021 01 1000 110</t>
  </si>
  <si>
    <t>182 1 05  01021 01 2100 110</t>
  </si>
  <si>
    <t>Налог, взимаемый с налогоплательщиков, выбравших в качестве объекта налогообложения  доходы, уменньшенные на величину расходов (сумма платежа (перерасчеты, недоимка и задолженность по платежу, в т.ч. по отмененному)</t>
  </si>
  <si>
    <t>Налог, взимаемый с налогоплательщиков, выбравших в качестве объекта налогообложения  доходы, уменньшенные на величину расходов (пени по соответствующему платежу)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</si>
  <si>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</si>
  <si>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платежу, в т.ч. по отмененному)</t>
  </si>
  <si>
    <t>000 1 05 03000 00 0000 000</t>
  </si>
  <si>
    <t>182 1 05 03010 01 1000 110</t>
  </si>
  <si>
    <t>Штрафы, санкции, возмещение ущерба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</si>
  <si>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</si>
  <si>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000 1 16 00000 00 0000 000</t>
  </si>
  <si>
    <t>341 1 16 07010 10 0000 140</t>
  </si>
  <si>
    <t>Исполнение доходов бюджета сельского поселения "Село Поздняково" по кодам классификации доходов бюджета за 2022 год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</si>
  <si>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</si>
  <si>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182 1 01 02030 01 3000 110</t>
  </si>
  <si>
    <t>Налог, взимаемый с налогоплательщиков, выбравших в качестве объекта налогообложения  доходы  (суммы денежных взысканий (штрафов) по соответствующему платежу согласно законодательству Российской Федерации)</t>
  </si>
  <si>
    <t>182 1 05 01011 01 3000 110</t>
  </si>
  <si>
    <t xml:space="preserve">Приложение №1                                                                                к Решению Сельской Думы
от  04.04.2023 г. №  4 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</si>
</sst>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rgb="FF000000"/>
      <name val="Arial Cyr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11">
      <alignment horizontal="left" vertical="top" wrapText="1"/>
    </xf>
  </cellStyleXfs>
  <cellXfs count="38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43" fontId="5" fillId="0" borderId="4" xfId="1" applyFont="1" applyBorder="1" applyAlignment="1">
      <alignment horizontal="right" wrapText="1"/>
    </xf>
    <xf numFmtId="0" fontId="6" fillId="0" borderId="3" xfId="0" applyFont="1" applyBorder="1" applyAlignment="1">
      <alignment wrapText="1"/>
    </xf>
    <xf numFmtId="43" fontId="6" fillId="0" borderId="4" xfId="1" applyFont="1" applyBorder="1" applyAlignment="1">
      <alignment horizontal="right" wrapText="1"/>
    </xf>
    <xf numFmtId="43" fontId="5" fillId="0" borderId="4" xfId="1" applyFont="1" applyFill="1" applyBorder="1" applyAlignment="1">
      <alignment horizontal="right" wrapText="1"/>
    </xf>
    <xf numFmtId="43" fontId="6" fillId="0" borderId="4" xfId="1" applyFont="1" applyFill="1" applyBorder="1" applyAlignment="1">
      <alignment horizontal="right" wrapText="1"/>
    </xf>
    <xf numFmtId="43" fontId="7" fillId="0" borderId="5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49" fontId="9" fillId="0" borderId="7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wrapText="1"/>
    </xf>
    <xf numFmtId="49" fontId="10" fillId="0" borderId="9" xfId="0" applyNumberFormat="1" applyFont="1" applyBorder="1" applyAlignment="1">
      <alignment horizontal="center"/>
    </xf>
    <xf numFmtId="43" fontId="5" fillId="0" borderId="10" xfId="1" applyFont="1" applyBorder="1" applyAlignment="1">
      <alignment horizontal="right" wrapText="1"/>
    </xf>
    <xf numFmtId="0" fontId="13" fillId="0" borderId="0" xfId="0" applyFont="1" applyAlignment="1">
      <alignment vertical="center" wrapText="1"/>
    </xf>
    <xf numFmtId="0" fontId="12" fillId="0" borderId="0" xfId="0" applyFont="1"/>
    <xf numFmtId="0" fontId="6" fillId="0" borderId="7" xfId="0" applyFont="1" applyBorder="1"/>
    <xf numFmtId="0" fontId="6" fillId="0" borderId="0" xfId="0" applyFont="1"/>
    <xf numFmtId="0" fontId="6" fillId="0" borderId="7" xfId="0" applyFont="1" applyBorder="1" applyAlignment="1">
      <alignment wrapText="1"/>
    </xf>
    <xf numFmtId="0" fontId="11" fillId="0" borderId="0" xfId="0" applyFont="1"/>
    <xf numFmtId="43" fontId="6" fillId="0" borderId="7" xfId="1" applyFont="1" applyBorder="1" applyAlignment="1">
      <alignment horizontal="right" wrapText="1"/>
    </xf>
    <xf numFmtId="0" fontId="6" fillId="0" borderId="8" xfId="0" applyFont="1" applyBorder="1" applyAlignment="1">
      <alignment wrapText="1"/>
    </xf>
    <xf numFmtId="49" fontId="9" fillId="0" borderId="9" xfId="0" applyNumberFormat="1" applyFont="1" applyBorder="1" applyAlignment="1">
      <alignment horizontal="center"/>
    </xf>
    <xf numFmtId="43" fontId="6" fillId="0" borderId="10" xfId="1" applyFont="1" applyBorder="1" applyAlignment="1">
      <alignment horizontal="right" wrapText="1"/>
    </xf>
    <xf numFmtId="4" fontId="6" fillId="0" borderId="7" xfId="0" applyNumberFormat="1" applyFont="1" applyBorder="1"/>
    <xf numFmtId="0" fontId="14" fillId="0" borderId="0" xfId="0" applyFont="1"/>
    <xf numFmtId="0" fontId="6" fillId="0" borderId="11" xfId="2" applyFont="1">
      <alignment horizontal="left" vertical="top" wrapText="1"/>
    </xf>
    <xf numFmtId="0" fontId="6" fillId="0" borderId="7" xfId="0" applyFont="1" applyBorder="1" applyAlignment="1">
      <alignment horizontal="center"/>
    </xf>
    <xf numFmtId="4" fontId="6" fillId="0" borderId="0" xfId="0" applyNumberFormat="1" applyFont="1"/>
    <xf numFmtId="0" fontId="6" fillId="0" borderId="12" xfId="2" applyFont="1" applyBorder="1">
      <alignment horizontal="left" vertical="top" wrapText="1"/>
    </xf>
    <xf numFmtId="0" fontId="6" fillId="0" borderId="13" xfId="2" applyFont="1" applyBorder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3">
    <cellStyle name="xl44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2"/>
  <sheetViews>
    <sheetView tabSelected="1" view="pageBreakPreview" zoomScale="60" zoomScaleNormal="75" workbookViewId="0">
      <selection activeCell="B1" sqref="B1:C1"/>
    </sheetView>
  </sheetViews>
  <sheetFormatPr defaultRowHeight="15"/>
  <cols>
    <col min="1" max="1" width="69.28515625" customWidth="1"/>
    <col min="2" max="2" width="36.42578125" customWidth="1"/>
    <col min="3" max="3" width="25.28515625" customWidth="1"/>
  </cols>
  <sheetData>
    <row r="1" spans="1:4" ht="92.45" customHeight="1">
      <c r="A1" s="3"/>
      <c r="B1" s="37" t="s">
        <v>96</v>
      </c>
      <c r="C1" s="37"/>
    </row>
    <row r="2" spans="1:4" ht="65.45" customHeight="1">
      <c r="A2" s="36" t="s">
        <v>91</v>
      </c>
      <c r="B2" s="36"/>
      <c r="C2" s="36"/>
    </row>
    <row r="3" spans="1:4" ht="21" customHeight="1" thickBot="1">
      <c r="C3" s="4" t="s">
        <v>5</v>
      </c>
    </row>
    <row r="4" spans="1:4" ht="54" customHeight="1" thickBot="1">
      <c r="A4" s="2" t="s">
        <v>0</v>
      </c>
      <c r="B4" s="2" t="s">
        <v>8</v>
      </c>
      <c r="C4" s="2" t="s">
        <v>31</v>
      </c>
      <c r="D4" s="1"/>
    </row>
    <row r="5" spans="1:4" ht="23.25" customHeight="1">
      <c r="A5" s="5" t="s">
        <v>1</v>
      </c>
      <c r="B5" s="13"/>
      <c r="C5" s="12">
        <f>C6+C40</f>
        <v>7287472.9799999995</v>
      </c>
      <c r="D5" s="1"/>
    </row>
    <row r="6" spans="1:4" ht="22.15" customHeight="1">
      <c r="A6" s="6" t="s">
        <v>7</v>
      </c>
      <c r="B6" s="15" t="s">
        <v>9</v>
      </c>
      <c r="C6" s="10">
        <f>C7+C34</f>
        <v>2682584.7299999995</v>
      </c>
      <c r="D6" s="1"/>
    </row>
    <row r="7" spans="1:4" ht="22.9" customHeight="1">
      <c r="A7" s="6" t="s">
        <v>6</v>
      </c>
      <c r="B7" s="14"/>
      <c r="C7" s="7">
        <f>C8+C25+C16</f>
        <v>2613323.4099999997</v>
      </c>
      <c r="D7" s="1"/>
    </row>
    <row r="8" spans="1:4" ht="19.149999999999999" customHeight="1">
      <c r="A8" s="6" t="s">
        <v>3</v>
      </c>
      <c r="B8" s="15" t="s">
        <v>10</v>
      </c>
      <c r="C8" s="7">
        <f>C9</f>
        <v>30874.19</v>
      </c>
      <c r="D8" s="1"/>
    </row>
    <row r="9" spans="1:4" ht="21" customHeight="1">
      <c r="A9" s="8" t="s">
        <v>2</v>
      </c>
      <c r="B9" s="14" t="s">
        <v>35</v>
      </c>
      <c r="C9" s="11">
        <f>C10+C11+C13+C14+C12+C15</f>
        <v>30874.19</v>
      </c>
      <c r="D9" s="1"/>
    </row>
    <row r="10" spans="1:4" ht="104.45" customHeight="1">
      <c r="A10" s="31" t="s">
        <v>32</v>
      </c>
      <c r="B10" s="14" t="s">
        <v>36</v>
      </c>
      <c r="C10" s="11">
        <v>30047.41</v>
      </c>
      <c r="D10" s="1"/>
    </row>
    <row r="11" spans="1:4" ht="122.45" customHeight="1">
      <c r="A11" s="31" t="s">
        <v>33</v>
      </c>
      <c r="B11" s="14" t="s">
        <v>37</v>
      </c>
      <c r="C11" s="11">
        <v>9.49</v>
      </c>
      <c r="D11" s="1"/>
    </row>
    <row r="12" spans="1:4" ht="138.6" customHeight="1">
      <c r="A12" s="34" t="s">
        <v>77</v>
      </c>
      <c r="B12" s="14" t="s">
        <v>78</v>
      </c>
      <c r="C12" s="11">
        <v>19.600000000000001</v>
      </c>
      <c r="D12" s="1"/>
    </row>
    <row r="13" spans="1:4" ht="73.150000000000006" customHeight="1">
      <c r="A13" s="35" t="s">
        <v>34</v>
      </c>
      <c r="B13" s="14" t="s">
        <v>38</v>
      </c>
      <c r="C13" s="11">
        <v>785.26</v>
      </c>
      <c r="D13" s="1"/>
    </row>
    <row r="14" spans="1:4" ht="88.15" customHeight="1">
      <c r="A14" s="31" t="s">
        <v>39</v>
      </c>
      <c r="B14" s="14" t="s">
        <v>40</v>
      </c>
      <c r="C14" s="11">
        <v>10.24</v>
      </c>
      <c r="D14" s="1"/>
    </row>
    <row r="15" spans="1:4" ht="103.15" customHeight="1">
      <c r="A15" s="31" t="s">
        <v>92</v>
      </c>
      <c r="B15" s="14" t="s">
        <v>93</v>
      </c>
      <c r="C15" s="11">
        <v>2.19</v>
      </c>
      <c r="D15" s="1"/>
    </row>
    <row r="16" spans="1:4" s="20" customFormat="1" ht="41.45" customHeight="1">
      <c r="A16" s="6" t="s">
        <v>13</v>
      </c>
      <c r="B16" s="15" t="s">
        <v>14</v>
      </c>
      <c r="C16" s="10">
        <f>C17+C23</f>
        <v>157952.88999999998</v>
      </c>
      <c r="D16" s="19"/>
    </row>
    <row r="17" spans="1:4" ht="41.45" customHeight="1">
      <c r="A17" s="8" t="s">
        <v>15</v>
      </c>
      <c r="B17" s="14" t="s">
        <v>41</v>
      </c>
      <c r="C17" s="11">
        <f>C18+C19+C21+C22+C20</f>
        <v>108571.98999999999</v>
      </c>
      <c r="D17" s="1"/>
    </row>
    <row r="18" spans="1:4" ht="90.6" customHeight="1">
      <c r="A18" s="31" t="s">
        <v>43</v>
      </c>
      <c r="B18" s="14" t="s">
        <v>44</v>
      </c>
      <c r="C18" s="11">
        <v>105394.92</v>
      </c>
      <c r="D18" s="1"/>
    </row>
    <row r="19" spans="1:4" ht="66.599999999999994" customHeight="1">
      <c r="A19" s="31" t="s">
        <v>42</v>
      </c>
      <c r="B19" s="14" t="s">
        <v>45</v>
      </c>
      <c r="C19" s="11">
        <v>1299.25</v>
      </c>
      <c r="D19" s="1"/>
    </row>
    <row r="20" spans="1:4" ht="94.9" customHeight="1">
      <c r="A20" s="31" t="s">
        <v>94</v>
      </c>
      <c r="B20" s="14" t="s">
        <v>95</v>
      </c>
      <c r="C20" s="11">
        <v>1188</v>
      </c>
      <c r="D20" s="1"/>
    </row>
    <row r="21" spans="1:4" ht="91.9" customHeight="1">
      <c r="A21" s="31" t="s">
        <v>81</v>
      </c>
      <c r="B21" s="14" t="s">
        <v>79</v>
      </c>
      <c r="C21" s="11">
        <v>517.76</v>
      </c>
      <c r="D21" s="1"/>
    </row>
    <row r="22" spans="1:4" ht="64.900000000000006" customHeight="1">
      <c r="A22" s="31" t="s">
        <v>82</v>
      </c>
      <c r="B22" s="14" t="s">
        <v>80</v>
      </c>
      <c r="C22" s="11">
        <v>172.06</v>
      </c>
      <c r="D22" s="1"/>
    </row>
    <row r="23" spans="1:4" ht="28.9" customHeight="1">
      <c r="A23" s="31" t="s">
        <v>83</v>
      </c>
      <c r="B23" s="14" t="s">
        <v>85</v>
      </c>
      <c r="C23" s="11">
        <f>C24</f>
        <v>49380.9</v>
      </c>
      <c r="D23" s="1"/>
    </row>
    <row r="24" spans="1:4" ht="64.900000000000006" customHeight="1">
      <c r="A24" s="31" t="s">
        <v>84</v>
      </c>
      <c r="B24" s="14" t="s">
        <v>86</v>
      </c>
      <c r="C24" s="11">
        <v>49380.9</v>
      </c>
      <c r="D24" s="1"/>
    </row>
    <row r="25" spans="1:4" ht="19.899999999999999" customHeight="1">
      <c r="A25" s="6" t="s">
        <v>4</v>
      </c>
      <c r="B25" s="15" t="s">
        <v>11</v>
      </c>
      <c r="C25" s="7">
        <f>C26+C29</f>
        <v>2424496.3299999996</v>
      </c>
      <c r="D25" s="1"/>
    </row>
    <row r="26" spans="1:4" ht="18.600000000000001" customHeight="1">
      <c r="A26" s="8" t="s">
        <v>22</v>
      </c>
      <c r="B26" s="14" t="s">
        <v>23</v>
      </c>
      <c r="C26" s="9">
        <f>C27+C28</f>
        <v>17045.07</v>
      </c>
      <c r="D26" s="1"/>
    </row>
    <row r="27" spans="1:4" ht="75" customHeight="1">
      <c r="A27" s="31" t="s">
        <v>46</v>
      </c>
      <c r="B27" s="27" t="s">
        <v>47</v>
      </c>
      <c r="C27" s="28">
        <v>16982.66</v>
      </c>
      <c r="D27" s="1"/>
    </row>
    <row r="28" spans="1:4" ht="81" customHeight="1">
      <c r="A28" s="31" t="s">
        <v>49</v>
      </c>
      <c r="B28" s="27" t="s">
        <v>48</v>
      </c>
      <c r="C28" s="28">
        <v>62.41</v>
      </c>
      <c r="D28" s="1"/>
    </row>
    <row r="29" spans="1:4" ht="18.600000000000001" customHeight="1">
      <c r="A29" s="26" t="s">
        <v>24</v>
      </c>
      <c r="B29" s="27" t="s">
        <v>25</v>
      </c>
      <c r="C29" s="28">
        <f>C30+C31+C32+C33</f>
        <v>2407451.2599999998</v>
      </c>
      <c r="D29" s="1"/>
    </row>
    <row r="30" spans="1:4" ht="45.6" customHeight="1">
      <c r="A30" s="31" t="s">
        <v>50</v>
      </c>
      <c r="B30" s="27" t="s">
        <v>54</v>
      </c>
      <c r="C30" s="28">
        <v>888090</v>
      </c>
      <c r="D30" s="1"/>
    </row>
    <row r="31" spans="1:4" ht="65.45" customHeight="1">
      <c r="A31" s="31" t="s">
        <v>51</v>
      </c>
      <c r="B31" s="27" t="s">
        <v>55</v>
      </c>
      <c r="C31" s="28">
        <v>4.5</v>
      </c>
      <c r="D31" s="1"/>
    </row>
    <row r="32" spans="1:4" ht="46.15" customHeight="1">
      <c r="A32" s="31" t="s">
        <v>52</v>
      </c>
      <c r="B32" s="27" t="s">
        <v>56</v>
      </c>
      <c r="C32" s="28">
        <v>1472901.59</v>
      </c>
      <c r="D32" s="1"/>
    </row>
    <row r="33" spans="1:4" ht="63" customHeight="1">
      <c r="A33" s="31" t="s">
        <v>53</v>
      </c>
      <c r="B33" s="27" t="s">
        <v>57</v>
      </c>
      <c r="C33" s="28">
        <v>46455.17</v>
      </c>
      <c r="D33" s="1"/>
    </row>
    <row r="34" spans="1:4" s="30" customFormat="1" ht="18.600000000000001" customHeight="1">
      <c r="A34" s="16" t="s">
        <v>27</v>
      </c>
      <c r="B34" s="17"/>
      <c r="C34" s="18">
        <f>C37+C35</f>
        <v>69261.320000000007</v>
      </c>
      <c r="D34" s="19"/>
    </row>
    <row r="35" spans="1:4" s="30" customFormat="1" ht="18.600000000000001" customHeight="1">
      <c r="A35" s="16" t="s">
        <v>87</v>
      </c>
      <c r="B35" s="17" t="s">
        <v>89</v>
      </c>
      <c r="C35" s="18">
        <f>C36</f>
        <v>23661.32</v>
      </c>
      <c r="D35" s="19"/>
    </row>
    <row r="36" spans="1:4" s="30" customFormat="1" ht="94.9" customHeight="1">
      <c r="A36" s="26" t="s">
        <v>88</v>
      </c>
      <c r="B36" s="27" t="s">
        <v>90</v>
      </c>
      <c r="C36" s="28">
        <v>23661.32</v>
      </c>
      <c r="D36" s="19"/>
    </row>
    <row r="37" spans="1:4" ht="18.600000000000001" customHeight="1">
      <c r="A37" s="26" t="s">
        <v>28</v>
      </c>
      <c r="B37" s="27" t="s">
        <v>29</v>
      </c>
      <c r="C37" s="28">
        <f>C38</f>
        <v>45600</v>
      </c>
      <c r="D37" s="1"/>
    </row>
    <row r="38" spans="1:4" ht="18.600000000000001" customHeight="1">
      <c r="A38" s="26" t="s">
        <v>30</v>
      </c>
      <c r="B38" s="27" t="s">
        <v>59</v>
      </c>
      <c r="C38" s="28">
        <f>C39</f>
        <v>45600</v>
      </c>
      <c r="D38" s="1"/>
    </row>
    <row r="39" spans="1:4" ht="45.6" customHeight="1">
      <c r="A39" s="26" t="s">
        <v>58</v>
      </c>
      <c r="B39" s="27" t="s">
        <v>60</v>
      </c>
      <c r="C39" s="28">
        <v>45600</v>
      </c>
      <c r="D39" s="1"/>
    </row>
    <row r="40" spans="1:4" ht="30.6" customHeight="1">
      <c r="A40" s="16" t="s">
        <v>17</v>
      </c>
      <c r="B40" s="17" t="s">
        <v>12</v>
      </c>
      <c r="C40" s="18">
        <f>C41</f>
        <v>4604888.25</v>
      </c>
      <c r="D40" s="1"/>
    </row>
    <row r="41" spans="1:4" s="24" customFormat="1" ht="64.150000000000006" customHeight="1">
      <c r="A41" s="23" t="s">
        <v>20</v>
      </c>
      <c r="B41" s="14" t="s">
        <v>21</v>
      </c>
      <c r="C41" s="25">
        <f>C42+C44+C46+C48</f>
        <v>4604888.25</v>
      </c>
      <c r="D41" s="1"/>
    </row>
    <row r="42" spans="1:4" s="22" customFormat="1" ht="43.5" customHeight="1">
      <c r="A42" s="23" t="s">
        <v>16</v>
      </c>
      <c r="B42" s="21" t="s">
        <v>61</v>
      </c>
      <c r="C42" s="29">
        <f>C43</f>
        <v>3168429</v>
      </c>
    </row>
    <row r="43" spans="1:4" s="22" customFormat="1" ht="43.5" customHeight="1">
      <c r="A43" s="23" t="s">
        <v>62</v>
      </c>
      <c r="B43" s="32" t="s">
        <v>63</v>
      </c>
      <c r="C43" s="29">
        <v>3168429</v>
      </c>
    </row>
    <row r="44" spans="1:4" s="22" customFormat="1" ht="43.5" customHeight="1">
      <c r="A44" s="23" t="s">
        <v>64</v>
      </c>
      <c r="B44" s="32" t="s">
        <v>65</v>
      </c>
      <c r="C44" s="29">
        <f>C45</f>
        <v>927313.09</v>
      </c>
    </row>
    <row r="45" spans="1:4" s="22" customFormat="1" ht="43.5" customHeight="1">
      <c r="A45" s="23" t="s">
        <v>66</v>
      </c>
      <c r="B45" s="32" t="s">
        <v>67</v>
      </c>
      <c r="C45" s="29">
        <v>927313.09</v>
      </c>
    </row>
    <row r="46" spans="1:4" s="22" customFormat="1" ht="37.5">
      <c r="A46" s="23" t="s">
        <v>18</v>
      </c>
      <c r="B46" s="21" t="s">
        <v>70</v>
      </c>
      <c r="C46" s="29">
        <f>C47</f>
        <v>65000</v>
      </c>
    </row>
    <row r="47" spans="1:4" s="22" customFormat="1" ht="56.25">
      <c r="A47" s="23" t="s">
        <v>68</v>
      </c>
      <c r="B47" s="32" t="s">
        <v>69</v>
      </c>
      <c r="C47" s="29">
        <v>65000</v>
      </c>
    </row>
    <row r="48" spans="1:4" s="22" customFormat="1" ht="18.75">
      <c r="A48" s="21" t="s">
        <v>19</v>
      </c>
      <c r="B48" s="21" t="s">
        <v>26</v>
      </c>
      <c r="C48" s="29">
        <f>C49+C50+C51</f>
        <v>444146.16</v>
      </c>
    </row>
    <row r="49" spans="1:3" s="22" customFormat="1" ht="56.25">
      <c r="A49" s="23" t="s">
        <v>71</v>
      </c>
      <c r="B49" s="32" t="s">
        <v>75</v>
      </c>
      <c r="C49" s="29">
        <v>53072.17</v>
      </c>
    </row>
    <row r="50" spans="1:3" s="22" customFormat="1" ht="94.15" customHeight="1">
      <c r="A50" s="23" t="s">
        <v>72</v>
      </c>
      <c r="B50" s="32" t="s">
        <v>74</v>
      </c>
      <c r="C50" s="29">
        <v>299934</v>
      </c>
    </row>
    <row r="51" spans="1:3" s="22" customFormat="1" ht="37.5">
      <c r="A51" s="23" t="s">
        <v>73</v>
      </c>
      <c r="B51" s="32" t="s">
        <v>76</v>
      </c>
      <c r="C51" s="29">
        <v>91139.99</v>
      </c>
    </row>
    <row r="52" spans="1:3" s="22" customFormat="1" ht="18.75">
      <c r="C52" s="33"/>
    </row>
  </sheetData>
  <mergeCells count="2">
    <mergeCell ref="A2:C2"/>
    <mergeCell ref="B1:C1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27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2020-11-26T14:20:28Z</cp:lastPrinted>
  <dcterms:created xsi:type="dcterms:W3CDTF">2017-10-23T09:06:05Z</dcterms:created>
  <dcterms:modified xsi:type="dcterms:W3CDTF">2023-04-04T09:27:45Z</dcterms:modified>
</cp:coreProperties>
</file>